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<sst xmlns="http://schemas.openxmlformats.org/spreadsheetml/2006/main" count="133" uniqueCount="130">
  <si>
    <t>巴彦淖尔市2016年度事业单位公开招聘报考五原县教师岗位面试人员总成绩</t>
  </si>
  <si>
    <t>主管部门</t>
  </si>
  <si>
    <t>报考单位</t>
  </si>
  <si>
    <t>报考岗位</t>
  </si>
  <si>
    <t>考号</t>
  </si>
  <si>
    <t>姓名</t>
  </si>
  <si>
    <t>笔试最终成绩</t>
  </si>
  <si>
    <t>笔试成绩(60%)</t>
  </si>
  <si>
    <t>面试得分</t>
  </si>
  <si>
    <t>面试成绩(40%)</t>
  </si>
  <si>
    <t>总成绩</t>
  </si>
  <si>
    <t>排名</t>
  </si>
  <si>
    <t>五原县教育局</t>
  </si>
  <si>
    <t>五原二中</t>
  </si>
  <si>
    <t>高中历史</t>
  </si>
  <si>
    <t>20160205812</t>
  </si>
  <si>
    <t>燕璐</t>
  </si>
  <si>
    <t>20160205810</t>
  </si>
  <si>
    <t>佟玉荣</t>
  </si>
  <si>
    <t>20160205814</t>
  </si>
  <si>
    <t>刘磊</t>
  </si>
  <si>
    <t>五原一中</t>
  </si>
  <si>
    <t>高中地理</t>
  </si>
  <si>
    <t>20160205806</t>
  </si>
  <si>
    <t>王浩博</t>
  </si>
  <si>
    <t>20160205809</t>
  </si>
  <si>
    <t>衣龙飞</t>
  </si>
  <si>
    <t>20160205807</t>
  </si>
  <si>
    <t>王瑞兵</t>
  </si>
  <si>
    <t>20160205730</t>
  </si>
  <si>
    <t>李婷</t>
  </si>
  <si>
    <t>20160205802</t>
  </si>
  <si>
    <t>王玲玉</t>
  </si>
  <si>
    <t>20160205726</t>
  </si>
  <si>
    <t>张志娟</t>
  </si>
  <si>
    <t>缺考</t>
  </si>
  <si>
    <t>高中生物</t>
  </si>
  <si>
    <t>20160205708</t>
  </si>
  <si>
    <t>姚远</t>
  </si>
  <si>
    <t>20160205709</t>
  </si>
  <si>
    <t>高欣</t>
  </si>
  <si>
    <t>20160205623</t>
  </si>
  <si>
    <t>郭致伟</t>
  </si>
  <si>
    <t>高中数学</t>
  </si>
  <si>
    <t>20160205527</t>
  </si>
  <si>
    <t>刘旭</t>
  </si>
  <si>
    <t>20160205528</t>
  </si>
  <si>
    <t>马静</t>
  </si>
  <si>
    <t>马艳飞</t>
  </si>
  <si>
    <t>高中物理</t>
  </si>
  <si>
    <t>20160205612</t>
  </si>
  <si>
    <t>边志超</t>
  </si>
  <si>
    <t>20160205613</t>
  </si>
  <si>
    <t>曹力璋</t>
  </si>
  <si>
    <t>20160205611</t>
  </si>
  <si>
    <t>杨明晓</t>
  </si>
  <si>
    <t>20160205610</t>
  </si>
  <si>
    <t>张天馨</t>
  </si>
  <si>
    <t>20160207918</t>
  </si>
  <si>
    <t>宝力格</t>
  </si>
  <si>
    <t>高中英语</t>
  </si>
  <si>
    <t>20160205609</t>
  </si>
  <si>
    <t>梁多</t>
  </si>
  <si>
    <t>20160205607</t>
  </si>
  <si>
    <t>白桐</t>
  </si>
  <si>
    <t>20160205604</t>
  </si>
  <si>
    <t>王丽</t>
  </si>
  <si>
    <t>高中政治</t>
  </si>
  <si>
    <t>20160205724</t>
  </si>
  <si>
    <t>李雪儿</t>
  </si>
  <si>
    <t>20160205722</t>
  </si>
  <si>
    <t>王琴</t>
  </si>
  <si>
    <t>杨立龙</t>
  </si>
  <si>
    <t>五原职中</t>
  </si>
  <si>
    <t>20160205907</t>
  </si>
  <si>
    <t>薛晶</t>
  </si>
  <si>
    <t>20160205829</t>
  </si>
  <si>
    <t>娄鹏</t>
  </si>
  <si>
    <t>20160205906</t>
  </si>
  <si>
    <t>王曼</t>
  </si>
  <si>
    <t>20160205821</t>
  </si>
  <si>
    <t>王晓茜</t>
  </si>
  <si>
    <t>20160205827</t>
  </si>
  <si>
    <t>白茹</t>
  </si>
  <si>
    <t>20160205825</t>
  </si>
  <si>
    <t>王圆</t>
  </si>
  <si>
    <t>20160205902</t>
  </si>
  <si>
    <t>郭威静</t>
  </si>
  <si>
    <t>20160205905</t>
  </si>
  <si>
    <t>刘家明</t>
  </si>
  <si>
    <t>20160205903</t>
  </si>
  <si>
    <t>徐娇</t>
  </si>
  <si>
    <t>20160206012</t>
  </si>
  <si>
    <t>娜仁</t>
  </si>
  <si>
    <t>20160205914</t>
  </si>
  <si>
    <t>冯丹</t>
  </si>
  <si>
    <t>20160205927</t>
  </si>
  <si>
    <t>常冉岳</t>
  </si>
  <si>
    <t>20160206001</t>
  </si>
  <si>
    <t>侯赋鑫</t>
  </si>
  <si>
    <t>20160206019</t>
  </si>
  <si>
    <t>蔺娇娇</t>
  </si>
  <si>
    <t>20160205913</t>
  </si>
  <si>
    <t>高姣</t>
  </si>
  <si>
    <t>高中语文</t>
  </si>
  <si>
    <t>20160205818</t>
  </si>
  <si>
    <t>杨圆</t>
  </si>
  <si>
    <t>20160205819</t>
  </si>
  <si>
    <t>武亚申</t>
  </si>
  <si>
    <t>20160205816</t>
  </si>
  <si>
    <t>田莉园</t>
  </si>
  <si>
    <t>职高计算机</t>
  </si>
  <si>
    <t>20160206102</t>
  </si>
  <si>
    <t>赞丹</t>
  </si>
  <si>
    <t>20160206021</t>
  </si>
  <si>
    <t>张乐</t>
  </si>
  <si>
    <t>20160206101</t>
  </si>
  <si>
    <t>李赫</t>
  </si>
  <si>
    <t>职高医护</t>
  </si>
  <si>
    <t>20160206207</t>
  </si>
  <si>
    <t>刘萌</t>
  </si>
  <si>
    <t>20160206208</t>
  </si>
  <si>
    <t>耿兆亨</t>
  </si>
  <si>
    <t>20160206103</t>
  </si>
  <si>
    <t>裴千瑞</t>
  </si>
  <si>
    <t>20160206120</t>
  </si>
  <si>
    <t>张仙知</t>
  </si>
  <si>
    <t>20160206125</t>
  </si>
  <si>
    <t>温珊</t>
  </si>
  <si>
    <t>杨帅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</si>
</sst>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  <xf numFmtId="0" fontId="25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176" fontId="1" fillId="0" borderId="11" xfId="63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>
      <alignment horizontal="center"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6">
      <selection activeCell="A3" sqref="A3:A55"/>
    </sheetView>
  </sheetViews>
  <sheetFormatPr defaultColWidth="9.00390625" defaultRowHeight="29.25" customHeight="1"/>
  <cols>
    <col min="1" max="1" width="8.140625" style="0" customWidth="1"/>
    <col min="2" max="2" width="10.140625" style="0" customWidth="1"/>
    <col min="3" max="3" width="9.00390625" style="0" customWidth="1"/>
    <col min="4" max="4" width="12.7109375" style="0" bestFit="1" customWidth="1"/>
    <col min="5" max="5" width="7.140625" style="0" bestFit="1" customWidth="1"/>
    <col min="6" max="6" width="8.28125" style="0" customWidth="1"/>
    <col min="7" max="7" width="11.421875" style="0" customWidth="1"/>
    <col min="8" max="8" width="9.140625" style="1" customWidth="1"/>
    <col min="9" max="9" width="9.57421875" style="2" customWidth="1"/>
    <col min="10" max="10" width="8.7109375" style="0" customWidth="1"/>
    <col min="11" max="11" width="7.421875" style="3" customWidth="1"/>
  </cols>
  <sheetData>
    <row r="1" spans="1:1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9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9" t="s">
        <v>9</v>
      </c>
      <c r="J2" s="5" t="s">
        <v>10</v>
      </c>
      <c r="K2" s="5" t="s">
        <v>11</v>
      </c>
    </row>
    <row r="3" spans="1:11" ht="29.25" customHeight="1">
      <c r="A3" s="9" t="s">
        <v>12</v>
      </c>
      <c r="B3" s="10" t="s">
        <v>13</v>
      </c>
      <c r="C3" s="10" t="s">
        <v>14</v>
      </c>
      <c r="D3" s="11" t="s">
        <v>15</v>
      </c>
      <c r="E3" s="11" t="s">
        <v>16</v>
      </c>
      <c r="F3" s="12">
        <v>63.785</v>
      </c>
      <c r="G3" s="12">
        <f>F3*60%</f>
        <v>38.270999999999994</v>
      </c>
      <c r="H3" s="13">
        <f>I3/40%</f>
        <v>84</v>
      </c>
      <c r="I3" s="20">
        <v>33.6</v>
      </c>
      <c r="J3" s="21">
        <f>G3+I3</f>
        <v>71.871</v>
      </c>
      <c r="K3" s="5">
        <f>RANK(J3,J$3:J$5,0)</f>
        <v>1</v>
      </c>
    </row>
    <row r="4" spans="1:11" ht="29.25" customHeight="1">
      <c r="A4" s="14"/>
      <c r="B4" s="10"/>
      <c r="C4" s="10"/>
      <c r="D4" s="11" t="s">
        <v>17</v>
      </c>
      <c r="E4" s="11" t="s">
        <v>18</v>
      </c>
      <c r="F4" s="12">
        <v>57.43</v>
      </c>
      <c r="G4" s="12">
        <f aca="true" t="shared" si="0" ref="G4:G55">F4*60%</f>
        <v>34.458</v>
      </c>
      <c r="H4" s="13">
        <f aca="true" t="shared" si="1" ref="H4:H55">I4/40%</f>
        <v>77</v>
      </c>
      <c r="I4" s="20">
        <v>30.8</v>
      </c>
      <c r="J4" s="21">
        <f aca="true" t="shared" si="2" ref="J4:J55">G4+I4</f>
        <v>65.258</v>
      </c>
      <c r="K4" s="5">
        <f>RANK(J4,J$3:J$5,0)</f>
        <v>3</v>
      </c>
    </row>
    <row r="5" spans="1:11" ht="29.25" customHeight="1">
      <c r="A5" s="14"/>
      <c r="B5" s="10"/>
      <c r="C5" s="10"/>
      <c r="D5" s="11" t="s">
        <v>19</v>
      </c>
      <c r="E5" s="11" t="s">
        <v>20</v>
      </c>
      <c r="F5" s="12">
        <v>54.93</v>
      </c>
      <c r="G5" s="12">
        <f t="shared" si="0"/>
        <v>32.958</v>
      </c>
      <c r="H5" s="13">
        <f t="shared" si="1"/>
        <v>85.19999999999999</v>
      </c>
      <c r="I5" s="20">
        <v>34.08</v>
      </c>
      <c r="J5" s="21">
        <f t="shared" si="2"/>
        <v>67.038</v>
      </c>
      <c r="K5" s="5">
        <f>RANK(J5,J$3:J$5,0)</f>
        <v>2</v>
      </c>
    </row>
    <row r="6" spans="1:11" ht="29.25" customHeight="1">
      <c r="A6" s="14"/>
      <c r="B6" s="10" t="s">
        <v>21</v>
      </c>
      <c r="C6" s="10" t="s">
        <v>22</v>
      </c>
      <c r="D6" s="11" t="s">
        <v>23</v>
      </c>
      <c r="E6" s="11" t="s">
        <v>24</v>
      </c>
      <c r="F6" s="12">
        <v>55.645</v>
      </c>
      <c r="G6" s="12">
        <f t="shared" si="0"/>
        <v>33.387</v>
      </c>
      <c r="H6" s="13">
        <f t="shared" si="1"/>
        <v>74.8</v>
      </c>
      <c r="I6" s="20">
        <v>29.92</v>
      </c>
      <c r="J6" s="21">
        <f t="shared" si="2"/>
        <v>63.307</v>
      </c>
      <c r="K6" s="5">
        <f aca="true" t="shared" si="3" ref="K6:K8">RANK(J6,J$6:J$8,0)</f>
        <v>3</v>
      </c>
    </row>
    <row r="7" spans="1:11" ht="29.25" customHeight="1">
      <c r="A7" s="14"/>
      <c r="B7" s="10"/>
      <c r="C7" s="10"/>
      <c r="D7" s="11" t="s">
        <v>25</v>
      </c>
      <c r="E7" s="11" t="s">
        <v>26</v>
      </c>
      <c r="F7" s="12">
        <v>55.525</v>
      </c>
      <c r="G7" s="12">
        <f t="shared" si="0"/>
        <v>33.315</v>
      </c>
      <c r="H7" s="13">
        <f t="shared" si="1"/>
        <v>75.99999999999999</v>
      </c>
      <c r="I7" s="20">
        <v>30.4</v>
      </c>
      <c r="J7" s="21">
        <f t="shared" si="2"/>
        <v>63.714999999999996</v>
      </c>
      <c r="K7" s="5">
        <f t="shared" si="3"/>
        <v>2</v>
      </c>
    </row>
    <row r="8" spans="1:11" ht="29.25" customHeight="1">
      <c r="A8" s="14"/>
      <c r="B8" s="10"/>
      <c r="C8" s="10"/>
      <c r="D8" s="11" t="s">
        <v>27</v>
      </c>
      <c r="E8" s="11" t="s">
        <v>28</v>
      </c>
      <c r="F8" s="12">
        <v>55.02</v>
      </c>
      <c r="G8" s="12">
        <f t="shared" si="0"/>
        <v>33.012</v>
      </c>
      <c r="H8" s="13">
        <f t="shared" si="1"/>
        <v>79.6</v>
      </c>
      <c r="I8" s="20">
        <v>31.84</v>
      </c>
      <c r="J8" s="21">
        <f t="shared" si="2"/>
        <v>64.852</v>
      </c>
      <c r="K8" s="5">
        <f t="shared" si="3"/>
        <v>1</v>
      </c>
    </row>
    <row r="9" spans="1:11" ht="29.25" customHeight="1">
      <c r="A9" s="14"/>
      <c r="B9" s="10"/>
      <c r="C9" s="10" t="s">
        <v>14</v>
      </c>
      <c r="D9" s="11" t="s">
        <v>29</v>
      </c>
      <c r="E9" s="11" t="s">
        <v>30</v>
      </c>
      <c r="F9" s="12">
        <v>67.995</v>
      </c>
      <c r="G9" s="12">
        <f t="shared" si="0"/>
        <v>40.797000000000004</v>
      </c>
      <c r="H9" s="13">
        <f t="shared" si="1"/>
        <v>72.8</v>
      </c>
      <c r="I9" s="20">
        <v>29.12</v>
      </c>
      <c r="J9" s="21">
        <f t="shared" si="2"/>
        <v>69.917</v>
      </c>
      <c r="K9" s="5">
        <f aca="true" t="shared" si="4" ref="K9:K11">RANK(J9,J$9:J$11,0)</f>
        <v>1</v>
      </c>
    </row>
    <row r="10" spans="1:11" ht="29.25" customHeight="1">
      <c r="A10" s="14"/>
      <c r="B10" s="10"/>
      <c r="C10" s="10"/>
      <c r="D10" s="11" t="s">
        <v>31</v>
      </c>
      <c r="E10" s="11" t="s">
        <v>32</v>
      </c>
      <c r="F10" s="12">
        <v>62.155</v>
      </c>
      <c r="G10" s="12">
        <f t="shared" si="0"/>
        <v>37.293</v>
      </c>
      <c r="H10" s="13">
        <f t="shared" si="1"/>
        <v>79.8</v>
      </c>
      <c r="I10" s="20">
        <v>31.92</v>
      </c>
      <c r="J10" s="21">
        <f t="shared" si="2"/>
        <v>69.213</v>
      </c>
      <c r="K10" s="5">
        <f t="shared" si="4"/>
        <v>2</v>
      </c>
    </row>
    <row r="11" spans="1:11" ht="29.25" customHeight="1">
      <c r="A11" s="14"/>
      <c r="B11" s="10"/>
      <c r="C11" s="10"/>
      <c r="D11" s="11" t="s">
        <v>33</v>
      </c>
      <c r="E11" s="11" t="s">
        <v>34</v>
      </c>
      <c r="F11" s="12">
        <v>61.79</v>
      </c>
      <c r="G11" s="12">
        <f t="shared" si="0"/>
        <v>37.074</v>
      </c>
      <c r="H11" s="15" t="s">
        <v>35</v>
      </c>
      <c r="I11" s="15">
        <v>0</v>
      </c>
      <c r="J11" s="21">
        <v>37.074</v>
      </c>
      <c r="K11" s="5">
        <f t="shared" si="4"/>
        <v>3</v>
      </c>
    </row>
    <row r="12" spans="1:11" ht="29.25" customHeight="1">
      <c r="A12" s="14"/>
      <c r="B12" s="10"/>
      <c r="C12" s="10" t="s">
        <v>36</v>
      </c>
      <c r="D12" s="11" t="s">
        <v>37</v>
      </c>
      <c r="E12" s="11" t="s">
        <v>38</v>
      </c>
      <c r="F12" s="12">
        <v>61.69</v>
      </c>
      <c r="G12" s="12">
        <f t="shared" si="0"/>
        <v>37.013999999999996</v>
      </c>
      <c r="H12" s="13">
        <f t="shared" si="1"/>
        <v>72.19999999999999</v>
      </c>
      <c r="I12" s="20">
        <v>28.88</v>
      </c>
      <c r="J12" s="21">
        <f t="shared" si="2"/>
        <v>65.89399999999999</v>
      </c>
      <c r="K12" s="5">
        <v>2</v>
      </c>
    </row>
    <row r="13" spans="1:11" ht="29.25" customHeight="1">
      <c r="A13" s="14"/>
      <c r="B13" s="10"/>
      <c r="C13" s="10"/>
      <c r="D13" s="11" t="s">
        <v>39</v>
      </c>
      <c r="E13" s="11" t="s">
        <v>40</v>
      </c>
      <c r="F13" s="12">
        <v>60.68</v>
      </c>
      <c r="G13" s="12">
        <f t="shared" si="0"/>
        <v>36.408</v>
      </c>
      <c r="H13" s="13">
        <f t="shared" si="1"/>
        <v>76.2</v>
      </c>
      <c r="I13" s="20">
        <v>30.48</v>
      </c>
      <c r="J13" s="21">
        <f t="shared" si="2"/>
        <v>66.888</v>
      </c>
      <c r="K13" s="5">
        <v>1</v>
      </c>
    </row>
    <row r="14" spans="1:11" ht="29.25" customHeight="1">
      <c r="A14" s="14"/>
      <c r="B14" s="10"/>
      <c r="C14" s="10"/>
      <c r="D14" s="11" t="s">
        <v>41</v>
      </c>
      <c r="E14" s="11" t="s">
        <v>42</v>
      </c>
      <c r="F14" s="12">
        <v>60.455</v>
      </c>
      <c r="G14" s="12">
        <f t="shared" si="0"/>
        <v>36.272999999999996</v>
      </c>
      <c r="H14" s="13">
        <f t="shared" si="1"/>
        <v>67.6</v>
      </c>
      <c r="I14" s="20">
        <v>27.04</v>
      </c>
      <c r="J14" s="21">
        <f t="shared" si="2"/>
        <v>63.312999999999995</v>
      </c>
      <c r="K14" s="5">
        <v>3</v>
      </c>
    </row>
    <row r="15" spans="1:11" ht="29.25" customHeight="1">
      <c r="A15" s="14"/>
      <c r="B15" s="10"/>
      <c r="C15" s="10" t="s">
        <v>43</v>
      </c>
      <c r="D15" s="11" t="s">
        <v>44</v>
      </c>
      <c r="E15" s="11" t="s">
        <v>45</v>
      </c>
      <c r="F15" s="12">
        <v>59.025</v>
      </c>
      <c r="G15" s="12">
        <f t="shared" si="0"/>
        <v>35.415</v>
      </c>
      <c r="H15" s="13">
        <f t="shared" si="1"/>
        <v>89.55999999999999</v>
      </c>
      <c r="I15" s="20">
        <v>35.824</v>
      </c>
      <c r="J15" s="21">
        <f t="shared" si="2"/>
        <v>71.239</v>
      </c>
      <c r="K15" s="5">
        <v>1</v>
      </c>
    </row>
    <row r="16" spans="1:11" ht="29.25" customHeight="1">
      <c r="A16" s="14"/>
      <c r="B16" s="10"/>
      <c r="C16" s="10"/>
      <c r="D16" s="11" t="s">
        <v>46</v>
      </c>
      <c r="E16" s="11" t="s">
        <v>47</v>
      </c>
      <c r="F16" s="12">
        <v>53.625</v>
      </c>
      <c r="G16" s="12">
        <f t="shared" si="0"/>
        <v>32.175</v>
      </c>
      <c r="H16" s="13">
        <f t="shared" si="1"/>
        <v>89.44</v>
      </c>
      <c r="I16" s="20">
        <v>35.776</v>
      </c>
      <c r="J16" s="21">
        <f t="shared" si="2"/>
        <v>67.951</v>
      </c>
      <c r="K16" s="5">
        <v>2</v>
      </c>
    </row>
    <row r="17" spans="1:11" ht="29.25" customHeight="1">
      <c r="A17" s="14"/>
      <c r="B17" s="16"/>
      <c r="C17" s="16"/>
      <c r="D17" s="17">
        <v>20160205530</v>
      </c>
      <c r="E17" s="17" t="s">
        <v>48</v>
      </c>
      <c r="F17" s="12">
        <v>42.21</v>
      </c>
      <c r="G17" s="12">
        <f t="shared" si="0"/>
        <v>25.326</v>
      </c>
      <c r="H17" s="13">
        <f t="shared" si="1"/>
        <v>84.71999999999998</v>
      </c>
      <c r="I17" s="20">
        <v>33.888</v>
      </c>
      <c r="J17" s="21">
        <f t="shared" si="2"/>
        <v>59.214</v>
      </c>
      <c r="K17" s="5">
        <v>3</v>
      </c>
    </row>
    <row r="18" spans="1:11" ht="29.25" customHeight="1">
      <c r="A18" s="14"/>
      <c r="B18" s="10"/>
      <c r="C18" s="10" t="s">
        <v>49</v>
      </c>
      <c r="D18" s="11" t="s">
        <v>50</v>
      </c>
      <c r="E18" s="11" t="s">
        <v>51</v>
      </c>
      <c r="F18" s="12">
        <v>67.095</v>
      </c>
      <c r="G18" s="12">
        <f t="shared" si="0"/>
        <v>40.257</v>
      </c>
      <c r="H18" s="13">
        <f t="shared" si="1"/>
        <v>76.2</v>
      </c>
      <c r="I18" s="20">
        <v>30.48</v>
      </c>
      <c r="J18" s="21">
        <f t="shared" si="2"/>
        <v>70.737</v>
      </c>
      <c r="K18" s="5">
        <f aca="true" t="shared" si="5" ref="K18:K22">RANK(J18,J$18:J$22,0)</f>
        <v>1</v>
      </c>
    </row>
    <row r="19" spans="1:11" ht="29.25" customHeight="1">
      <c r="A19" s="14"/>
      <c r="B19" s="10"/>
      <c r="C19" s="10"/>
      <c r="D19" s="11" t="s">
        <v>52</v>
      </c>
      <c r="E19" s="11" t="s">
        <v>53</v>
      </c>
      <c r="F19" s="12">
        <v>63.31</v>
      </c>
      <c r="G19" s="12">
        <f t="shared" si="0"/>
        <v>37.986</v>
      </c>
      <c r="H19" s="13">
        <f t="shared" si="1"/>
        <v>74.8</v>
      </c>
      <c r="I19" s="20">
        <v>29.92</v>
      </c>
      <c r="J19" s="21">
        <f t="shared" si="2"/>
        <v>67.906</v>
      </c>
      <c r="K19" s="5">
        <f t="shared" si="5"/>
        <v>2</v>
      </c>
    </row>
    <row r="20" spans="1:11" ht="29.25" customHeight="1">
      <c r="A20" s="14"/>
      <c r="B20" s="10"/>
      <c r="C20" s="10"/>
      <c r="D20" s="11" t="s">
        <v>54</v>
      </c>
      <c r="E20" s="11" t="s">
        <v>55</v>
      </c>
      <c r="F20" s="12">
        <v>56.865</v>
      </c>
      <c r="G20" s="12">
        <f t="shared" si="0"/>
        <v>34.119</v>
      </c>
      <c r="H20" s="13">
        <f t="shared" si="1"/>
        <v>65.6</v>
      </c>
      <c r="I20" s="20">
        <v>26.24</v>
      </c>
      <c r="J20" s="21">
        <f t="shared" si="2"/>
        <v>60.358999999999995</v>
      </c>
      <c r="K20" s="5">
        <f t="shared" si="5"/>
        <v>3</v>
      </c>
    </row>
    <row r="21" spans="1:11" ht="29.25" customHeight="1">
      <c r="A21" s="14"/>
      <c r="B21" s="10"/>
      <c r="C21" s="10"/>
      <c r="D21" s="11" t="s">
        <v>56</v>
      </c>
      <c r="E21" s="11" t="s">
        <v>57</v>
      </c>
      <c r="F21" s="12">
        <v>51.84</v>
      </c>
      <c r="G21" s="12">
        <f t="shared" si="0"/>
        <v>31.104</v>
      </c>
      <c r="H21" s="13">
        <f t="shared" si="1"/>
        <v>65.6</v>
      </c>
      <c r="I21" s="20">
        <v>26.24</v>
      </c>
      <c r="J21" s="21">
        <f t="shared" si="2"/>
        <v>57.343999999999994</v>
      </c>
      <c r="K21" s="5">
        <f t="shared" si="5"/>
        <v>4</v>
      </c>
    </row>
    <row r="22" spans="1:11" ht="29.25" customHeight="1">
      <c r="A22" s="14"/>
      <c r="B22" s="10"/>
      <c r="C22" s="10"/>
      <c r="D22" s="11" t="s">
        <v>58</v>
      </c>
      <c r="E22" s="11" t="s">
        <v>59</v>
      </c>
      <c r="F22" s="12">
        <v>46.335</v>
      </c>
      <c r="G22" s="12">
        <f t="shared" si="0"/>
        <v>27.801</v>
      </c>
      <c r="H22" s="13">
        <f t="shared" si="1"/>
        <v>64</v>
      </c>
      <c r="I22" s="20">
        <v>25.6</v>
      </c>
      <c r="J22" s="21">
        <f t="shared" si="2"/>
        <v>53.400999999999996</v>
      </c>
      <c r="K22" s="5">
        <f t="shared" si="5"/>
        <v>5</v>
      </c>
    </row>
    <row r="23" spans="1:11" ht="29.25" customHeight="1">
      <c r="A23" s="14"/>
      <c r="B23" s="10"/>
      <c r="C23" s="10" t="s">
        <v>60</v>
      </c>
      <c r="D23" s="11" t="s">
        <v>61</v>
      </c>
      <c r="E23" s="11" t="s">
        <v>62</v>
      </c>
      <c r="F23" s="12">
        <v>60.505</v>
      </c>
      <c r="G23" s="12">
        <f t="shared" si="0"/>
        <v>36.303</v>
      </c>
      <c r="H23" s="13">
        <f t="shared" si="1"/>
        <v>83</v>
      </c>
      <c r="I23" s="20">
        <v>33.2</v>
      </c>
      <c r="J23" s="21">
        <f t="shared" si="2"/>
        <v>69.503</v>
      </c>
      <c r="K23" s="5">
        <v>2</v>
      </c>
    </row>
    <row r="24" spans="1:11" ht="29.25" customHeight="1">
      <c r="A24" s="14"/>
      <c r="B24" s="10"/>
      <c r="C24" s="10"/>
      <c r="D24" s="11" t="s">
        <v>63</v>
      </c>
      <c r="E24" s="11" t="s">
        <v>64</v>
      </c>
      <c r="F24" s="12">
        <v>58.52</v>
      </c>
      <c r="G24" s="12">
        <f t="shared" si="0"/>
        <v>35.112</v>
      </c>
      <c r="H24" s="13">
        <f t="shared" si="1"/>
        <v>87.2</v>
      </c>
      <c r="I24" s="20">
        <v>34.88</v>
      </c>
      <c r="J24" s="21">
        <f t="shared" si="2"/>
        <v>69.992</v>
      </c>
      <c r="K24" s="5">
        <v>1</v>
      </c>
    </row>
    <row r="25" spans="1:11" ht="29.25" customHeight="1">
      <c r="A25" s="14"/>
      <c r="B25" s="10"/>
      <c r="C25" s="10"/>
      <c r="D25" s="11" t="s">
        <v>65</v>
      </c>
      <c r="E25" s="11" t="s">
        <v>66</v>
      </c>
      <c r="F25" s="12">
        <v>55.71</v>
      </c>
      <c r="G25" s="12">
        <f t="shared" si="0"/>
        <v>33.426</v>
      </c>
      <c r="H25" s="13">
        <f t="shared" si="1"/>
        <v>82.39999999999999</v>
      </c>
      <c r="I25" s="20">
        <v>32.96</v>
      </c>
      <c r="J25" s="21">
        <f t="shared" si="2"/>
        <v>66.386</v>
      </c>
      <c r="K25" s="5">
        <v>3</v>
      </c>
    </row>
    <row r="26" spans="1:11" ht="28.5" customHeight="1">
      <c r="A26" s="14"/>
      <c r="B26" s="10"/>
      <c r="C26" s="10" t="s">
        <v>67</v>
      </c>
      <c r="D26" s="11" t="s">
        <v>68</v>
      </c>
      <c r="E26" s="11" t="s">
        <v>69</v>
      </c>
      <c r="F26" s="12">
        <v>63.48</v>
      </c>
      <c r="G26" s="12">
        <f t="shared" si="0"/>
        <v>38.087999999999994</v>
      </c>
      <c r="H26" s="13">
        <f t="shared" si="1"/>
        <v>86.4</v>
      </c>
      <c r="I26" s="20">
        <v>34.56</v>
      </c>
      <c r="J26" s="21">
        <f t="shared" si="2"/>
        <v>72.648</v>
      </c>
      <c r="K26" s="5">
        <v>1</v>
      </c>
    </row>
    <row r="27" spans="1:11" ht="28.5" customHeight="1">
      <c r="A27" s="14"/>
      <c r="B27" s="10"/>
      <c r="C27" s="10"/>
      <c r="D27" s="11" t="s">
        <v>70</v>
      </c>
      <c r="E27" s="11" t="s">
        <v>71</v>
      </c>
      <c r="F27" s="12">
        <v>60.27</v>
      </c>
      <c r="G27" s="12">
        <f t="shared" si="0"/>
        <v>36.162</v>
      </c>
      <c r="H27" s="13">
        <f t="shared" si="1"/>
        <v>76.8</v>
      </c>
      <c r="I27" s="20">
        <v>30.72</v>
      </c>
      <c r="J27" s="21">
        <f t="shared" si="2"/>
        <v>66.882</v>
      </c>
      <c r="K27" s="5">
        <v>2</v>
      </c>
    </row>
    <row r="28" spans="1:11" ht="28.5" customHeight="1">
      <c r="A28" s="14"/>
      <c r="B28" s="16"/>
      <c r="C28" s="16"/>
      <c r="D28" s="17">
        <v>20160205720</v>
      </c>
      <c r="E28" s="17" t="s">
        <v>72</v>
      </c>
      <c r="F28" s="12">
        <v>53.83</v>
      </c>
      <c r="G28" s="12">
        <f t="shared" si="0"/>
        <v>32.297999999999995</v>
      </c>
      <c r="H28" s="13">
        <f t="shared" si="1"/>
        <v>72.19999999999999</v>
      </c>
      <c r="I28" s="20">
        <v>28.88</v>
      </c>
      <c r="J28" s="21">
        <f t="shared" si="2"/>
        <v>61.178</v>
      </c>
      <c r="K28" s="5">
        <v>3</v>
      </c>
    </row>
    <row r="29" spans="1:11" ht="28.5" customHeight="1">
      <c r="A29" s="14"/>
      <c r="B29" s="10" t="s">
        <v>73</v>
      </c>
      <c r="C29" s="10" t="s">
        <v>43</v>
      </c>
      <c r="D29" s="11" t="s">
        <v>74</v>
      </c>
      <c r="E29" s="11" t="s">
        <v>75</v>
      </c>
      <c r="F29" s="12">
        <v>57.54</v>
      </c>
      <c r="G29" s="12">
        <f t="shared" si="0"/>
        <v>34.524</v>
      </c>
      <c r="H29" s="13">
        <f t="shared" si="1"/>
        <v>93.05999999999999</v>
      </c>
      <c r="I29" s="20">
        <v>37.224</v>
      </c>
      <c r="J29" s="21">
        <f t="shared" si="2"/>
        <v>71.74799999999999</v>
      </c>
      <c r="K29" s="5">
        <f aca="true" t="shared" si="6" ref="K29:K37">RANK(J29,J$29:J$37,0)</f>
        <v>1</v>
      </c>
    </row>
    <row r="30" spans="1:11" ht="28.5" customHeight="1">
      <c r="A30" s="14"/>
      <c r="B30" s="10"/>
      <c r="C30" s="10"/>
      <c r="D30" s="11" t="s">
        <v>76</v>
      </c>
      <c r="E30" s="11" t="s">
        <v>77</v>
      </c>
      <c r="F30" s="12">
        <v>56.545</v>
      </c>
      <c r="G30" s="12">
        <f t="shared" si="0"/>
        <v>33.927</v>
      </c>
      <c r="H30" s="13">
        <f t="shared" si="1"/>
        <v>88.37999999999998</v>
      </c>
      <c r="I30" s="20">
        <v>35.352</v>
      </c>
      <c r="J30" s="21">
        <f t="shared" si="2"/>
        <v>69.279</v>
      </c>
      <c r="K30" s="5">
        <f t="shared" si="6"/>
        <v>4</v>
      </c>
    </row>
    <row r="31" spans="1:11" ht="28.5" customHeight="1">
      <c r="A31" s="14"/>
      <c r="B31" s="10"/>
      <c r="C31" s="10"/>
      <c r="D31" s="11" t="s">
        <v>78</v>
      </c>
      <c r="E31" s="11" t="s">
        <v>79</v>
      </c>
      <c r="F31" s="12">
        <v>54.8</v>
      </c>
      <c r="G31" s="12">
        <f t="shared" si="0"/>
        <v>32.879999999999995</v>
      </c>
      <c r="H31" s="13">
        <f t="shared" si="1"/>
        <v>92.10000000000001</v>
      </c>
      <c r="I31" s="20">
        <v>36.84</v>
      </c>
      <c r="J31" s="21">
        <f t="shared" si="2"/>
        <v>69.72</v>
      </c>
      <c r="K31" s="5">
        <f t="shared" si="6"/>
        <v>2</v>
      </c>
    </row>
    <row r="32" spans="1:11" ht="28.5" customHeight="1">
      <c r="A32" s="14"/>
      <c r="B32" s="10"/>
      <c r="C32" s="10"/>
      <c r="D32" s="11" t="s">
        <v>80</v>
      </c>
      <c r="E32" s="11" t="s">
        <v>81</v>
      </c>
      <c r="F32" s="12">
        <v>54.115</v>
      </c>
      <c r="G32" s="12">
        <f t="shared" si="0"/>
        <v>32.469</v>
      </c>
      <c r="H32" s="13">
        <f t="shared" si="1"/>
        <v>92.56</v>
      </c>
      <c r="I32" s="20">
        <v>37.024</v>
      </c>
      <c r="J32" s="21">
        <f t="shared" si="2"/>
        <v>69.493</v>
      </c>
      <c r="K32" s="5">
        <f t="shared" si="6"/>
        <v>3</v>
      </c>
    </row>
    <row r="33" spans="1:11" ht="28.5" customHeight="1">
      <c r="A33" s="14"/>
      <c r="B33" s="10"/>
      <c r="C33" s="10"/>
      <c r="D33" s="11" t="s">
        <v>82</v>
      </c>
      <c r="E33" s="11" t="s">
        <v>83</v>
      </c>
      <c r="F33" s="12">
        <v>52.91</v>
      </c>
      <c r="G33" s="12">
        <f t="shared" si="0"/>
        <v>31.745999999999995</v>
      </c>
      <c r="H33" s="13">
        <f t="shared" si="1"/>
        <v>89.01999999999998</v>
      </c>
      <c r="I33" s="20">
        <v>35.608</v>
      </c>
      <c r="J33" s="21">
        <f t="shared" si="2"/>
        <v>67.35399999999998</v>
      </c>
      <c r="K33" s="5">
        <f t="shared" si="6"/>
        <v>7</v>
      </c>
    </row>
    <row r="34" spans="1:11" ht="28.5" customHeight="1">
      <c r="A34" s="14"/>
      <c r="B34" s="10"/>
      <c r="C34" s="10"/>
      <c r="D34" s="11" t="s">
        <v>84</v>
      </c>
      <c r="E34" s="11" t="s">
        <v>85</v>
      </c>
      <c r="F34" s="12">
        <v>52.61</v>
      </c>
      <c r="G34" s="12">
        <f t="shared" si="0"/>
        <v>31.566</v>
      </c>
      <c r="H34" s="13">
        <f t="shared" si="1"/>
        <v>89.77999999999999</v>
      </c>
      <c r="I34" s="20">
        <v>35.912</v>
      </c>
      <c r="J34" s="21">
        <f t="shared" si="2"/>
        <v>67.478</v>
      </c>
      <c r="K34" s="5">
        <f t="shared" si="6"/>
        <v>6</v>
      </c>
    </row>
    <row r="35" spans="1:11" ht="28.5" customHeight="1">
      <c r="A35" s="14"/>
      <c r="B35" s="10"/>
      <c r="C35" s="10"/>
      <c r="D35" s="11" t="s">
        <v>86</v>
      </c>
      <c r="E35" s="11" t="s">
        <v>87</v>
      </c>
      <c r="F35" s="12">
        <v>52.365</v>
      </c>
      <c r="G35" s="12">
        <f t="shared" si="0"/>
        <v>31.419</v>
      </c>
      <c r="H35" s="13">
        <f t="shared" si="1"/>
        <v>88.16</v>
      </c>
      <c r="I35" s="20">
        <v>35.264</v>
      </c>
      <c r="J35" s="21">
        <f t="shared" si="2"/>
        <v>66.683</v>
      </c>
      <c r="K35" s="5">
        <f t="shared" si="6"/>
        <v>8</v>
      </c>
    </row>
    <row r="36" spans="1:11" ht="28.5" customHeight="1">
      <c r="A36" s="14"/>
      <c r="B36" s="10"/>
      <c r="C36" s="10"/>
      <c r="D36" s="11" t="s">
        <v>88</v>
      </c>
      <c r="E36" s="11" t="s">
        <v>89</v>
      </c>
      <c r="F36" s="12">
        <v>51.74</v>
      </c>
      <c r="G36" s="12">
        <f t="shared" si="0"/>
        <v>31.044</v>
      </c>
      <c r="H36" s="13">
        <f t="shared" si="1"/>
        <v>85.92</v>
      </c>
      <c r="I36" s="20">
        <v>34.368</v>
      </c>
      <c r="J36" s="21">
        <f t="shared" si="2"/>
        <v>65.412</v>
      </c>
      <c r="K36" s="5">
        <f t="shared" si="6"/>
        <v>9</v>
      </c>
    </row>
    <row r="37" spans="1:11" ht="28.5" customHeight="1">
      <c r="A37" s="14"/>
      <c r="B37" s="10"/>
      <c r="C37" s="10"/>
      <c r="D37" s="11" t="s">
        <v>90</v>
      </c>
      <c r="E37" s="11" t="s">
        <v>91</v>
      </c>
      <c r="F37" s="12">
        <v>51.545</v>
      </c>
      <c r="G37" s="12">
        <f t="shared" si="0"/>
        <v>30.927</v>
      </c>
      <c r="H37" s="13">
        <f t="shared" si="1"/>
        <v>92.82</v>
      </c>
      <c r="I37" s="20">
        <v>37.128</v>
      </c>
      <c r="J37" s="21">
        <f t="shared" si="2"/>
        <v>68.055</v>
      </c>
      <c r="K37" s="5">
        <f t="shared" si="6"/>
        <v>5</v>
      </c>
    </row>
    <row r="38" spans="1:11" ht="28.5" customHeight="1">
      <c r="A38" s="14"/>
      <c r="B38" s="10"/>
      <c r="C38" s="10" t="s">
        <v>60</v>
      </c>
      <c r="D38" s="11" t="s">
        <v>92</v>
      </c>
      <c r="E38" s="11" t="s">
        <v>93</v>
      </c>
      <c r="F38" s="12">
        <v>68.85</v>
      </c>
      <c r="G38" s="12">
        <f t="shared" si="0"/>
        <v>41.309999999999995</v>
      </c>
      <c r="H38" s="13">
        <f t="shared" si="1"/>
        <v>80.39999999999999</v>
      </c>
      <c r="I38" s="20">
        <v>32.16</v>
      </c>
      <c r="J38" s="21">
        <f t="shared" si="2"/>
        <v>73.47</v>
      </c>
      <c r="K38" s="5">
        <f aca="true" t="shared" si="7" ref="K38:K43">RANK(J38,J$38:J$43,0)</f>
        <v>1</v>
      </c>
    </row>
    <row r="39" spans="1:11" ht="28.5" customHeight="1">
      <c r="A39" s="14"/>
      <c r="B39" s="10"/>
      <c r="C39" s="10"/>
      <c r="D39" s="11" t="s">
        <v>94</v>
      </c>
      <c r="E39" s="11" t="s">
        <v>95</v>
      </c>
      <c r="F39" s="12">
        <v>63.275</v>
      </c>
      <c r="G39" s="12">
        <f t="shared" si="0"/>
        <v>37.964999999999996</v>
      </c>
      <c r="H39" s="13">
        <f t="shared" si="1"/>
        <v>85.6</v>
      </c>
      <c r="I39" s="20">
        <v>34.24</v>
      </c>
      <c r="J39" s="21">
        <f t="shared" si="2"/>
        <v>72.205</v>
      </c>
      <c r="K39" s="5">
        <f t="shared" si="7"/>
        <v>3</v>
      </c>
    </row>
    <row r="40" spans="1:11" ht="28.5" customHeight="1">
      <c r="A40" s="14"/>
      <c r="B40" s="10"/>
      <c r="C40" s="10"/>
      <c r="D40" s="11" t="s">
        <v>96</v>
      </c>
      <c r="E40" s="11" t="s">
        <v>97</v>
      </c>
      <c r="F40" s="12">
        <v>61.26</v>
      </c>
      <c r="G40" s="12">
        <f t="shared" si="0"/>
        <v>36.756</v>
      </c>
      <c r="H40" s="13">
        <f t="shared" si="1"/>
        <v>86.19999999999999</v>
      </c>
      <c r="I40" s="20">
        <v>34.48</v>
      </c>
      <c r="J40" s="21">
        <f t="shared" si="2"/>
        <v>71.23599999999999</v>
      </c>
      <c r="K40" s="5">
        <f t="shared" si="7"/>
        <v>4</v>
      </c>
    </row>
    <row r="41" spans="1:11" ht="28.5" customHeight="1">
      <c r="A41" s="14"/>
      <c r="B41" s="10"/>
      <c r="C41" s="10"/>
      <c r="D41" s="11" t="s">
        <v>98</v>
      </c>
      <c r="E41" s="11" t="s">
        <v>99</v>
      </c>
      <c r="F41" s="12">
        <v>60.085</v>
      </c>
      <c r="G41" s="12">
        <f t="shared" si="0"/>
        <v>36.051</v>
      </c>
      <c r="H41" s="13">
        <f t="shared" si="1"/>
        <v>91.8</v>
      </c>
      <c r="I41" s="20">
        <v>36.72</v>
      </c>
      <c r="J41" s="21">
        <f t="shared" si="2"/>
        <v>72.771</v>
      </c>
      <c r="K41" s="5">
        <f t="shared" si="7"/>
        <v>2</v>
      </c>
    </row>
    <row r="42" spans="1:11" ht="28.5" customHeight="1">
      <c r="A42" s="14"/>
      <c r="B42" s="10"/>
      <c r="C42" s="10"/>
      <c r="D42" s="11" t="s">
        <v>100</v>
      </c>
      <c r="E42" s="11" t="s">
        <v>101</v>
      </c>
      <c r="F42" s="12">
        <v>58.72</v>
      </c>
      <c r="G42" s="12">
        <f t="shared" si="0"/>
        <v>35.232</v>
      </c>
      <c r="H42" s="13">
        <f t="shared" si="1"/>
        <v>81.8</v>
      </c>
      <c r="I42" s="20">
        <v>32.72</v>
      </c>
      <c r="J42" s="21">
        <f t="shared" si="2"/>
        <v>67.952</v>
      </c>
      <c r="K42" s="5">
        <f t="shared" si="7"/>
        <v>6</v>
      </c>
    </row>
    <row r="43" spans="1:11" ht="28.5" customHeight="1">
      <c r="A43" s="14"/>
      <c r="B43" s="10"/>
      <c r="C43" s="10"/>
      <c r="D43" s="11" t="s">
        <v>102</v>
      </c>
      <c r="E43" s="11" t="s">
        <v>103</v>
      </c>
      <c r="F43" s="12">
        <v>58.04</v>
      </c>
      <c r="G43" s="12">
        <f t="shared" si="0"/>
        <v>34.824</v>
      </c>
      <c r="H43" s="13">
        <f t="shared" si="1"/>
        <v>86.99999999999999</v>
      </c>
      <c r="I43" s="20">
        <v>34.8</v>
      </c>
      <c r="J43" s="21">
        <f t="shared" si="2"/>
        <v>69.624</v>
      </c>
      <c r="K43" s="5">
        <f t="shared" si="7"/>
        <v>5</v>
      </c>
    </row>
    <row r="44" spans="1:11" ht="28.5" customHeight="1">
      <c r="A44" s="14"/>
      <c r="B44" s="10"/>
      <c r="C44" s="10" t="s">
        <v>104</v>
      </c>
      <c r="D44" s="11" t="s">
        <v>105</v>
      </c>
      <c r="E44" s="11" t="s">
        <v>106</v>
      </c>
      <c r="F44" s="12">
        <v>56.805</v>
      </c>
      <c r="G44" s="12">
        <f t="shared" si="0"/>
        <v>34.083</v>
      </c>
      <c r="H44" s="13">
        <f t="shared" si="1"/>
        <v>86.6</v>
      </c>
      <c r="I44" s="20">
        <v>34.64</v>
      </c>
      <c r="J44" s="21">
        <f t="shared" si="2"/>
        <v>68.723</v>
      </c>
      <c r="K44" s="5">
        <v>2</v>
      </c>
    </row>
    <row r="45" spans="1:11" ht="28.5" customHeight="1">
      <c r="A45" s="14"/>
      <c r="B45" s="10"/>
      <c r="C45" s="10"/>
      <c r="D45" s="11" t="s">
        <v>107</v>
      </c>
      <c r="E45" s="11" t="s">
        <v>108</v>
      </c>
      <c r="F45" s="12">
        <v>55.675</v>
      </c>
      <c r="G45" s="12">
        <f t="shared" si="0"/>
        <v>33.404999999999994</v>
      </c>
      <c r="H45" s="13">
        <f t="shared" si="1"/>
        <v>84.8</v>
      </c>
      <c r="I45" s="20">
        <v>33.92</v>
      </c>
      <c r="J45" s="21">
        <f t="shared" si="2"/>
        <v>67.32499999999999</v>
      </c>
      <c r="K45" s="5">
        <v>3</v>
      </c>
    </row>
    <row r="46" spans="1:11" ht="28.5" customHeight="1">
      <c r="A46" s="14"/>
      <c r="B46" s="10"/>
      <c r="C46" s="10"/>
      <c r="D46" s="11" t="s">
        <v>109</v>
      </c>
      <c r="E46" s="11" t="s">
        <v>110</v>
      </c>
      <c r="F46" s="12">
        <v>54.065</v>
      </c>
      <c r="G46" s="12">
        <f t="shared" si="0"/>
        <v>32.439</v>
      </c>
      <c r="H46" s="13">
        <f t="shared" si="1"/>
        <v>92.79999999999998</v>
      </c>
      <c r="I46" s="20">
        <v>37.12</v>
      </c>
      <c r="J46" s="21">
        <f t="shared" si="2"/>
        <v>69.559</v>
      </c>
      <c r="K46" s="5">
        <v>1</v>
      </c>
    </row>
    <row r="47" spans="1:11" ht="28.5" customHeight="1">
      <c r="A47" s="14"/>
      <c r="B47" s="10"/>
      <c r="C47" s="10" t="s">
        <v>111</v>
      </c>
      <c r="D47" s="11" t="s">
        <v>112</v>
      </c>
      <c r="E47" s="11" t="s">
        <v>113</v>
      </c>
      <c r="F47" s="12">
        <v>59.875</v>
      </c>
      <c r="G47" s="12">
        <f t="shared" si="0"/>
        <v>35.925</v>
      </c>
      <c r="H47" s="13">
        <f t="shared" si="1"/>
        <v>91.24</v>
      </c>
      <c r="I47" s="20">
        <v>36.496</v>
      </c>
      <c r="J47" s="21">
        <f t="shared" si="2"/>
        <v>72.42099999999999</v>
      </c>
      <c r="K47" s="5">
        <v>1</v>
      </c>
    </row>
    <row r="48" spans="1:11" ht="28.5" customHeight="1">
      <c r="A48" s="14"/>
      <c r="B48" s="10"/>
      <c r="C48" s="10"/>
      <c r="D48" s="11" t="s">
        <v>114</v>
      </c>
      <c r="E48" s="11" t="s">
        <v>115</v>
      </c>
      <c r="F48" s="12">
        <v>57.52</v>
      </c>
      <c r="G48" s="12">
        <f t="shared" si="0"/>
        <v>34.512</v>
      </c>
      <c r="H48" s="13">
        <f t="shared" si="1"/>
        <v>94.54</v>
      </c>
      <c r="I48" s="20">
        <v>37.816</v>
      </c>
      <c r="J48" s="21">
        <f t="shared" si="2"/>
        <v>72.328</v>
      </c>
      <c r="K48" s="5">
        <v>2</v>
      </c>
    </row>
    <row r="49" spans="1:11" ht="28.5" customHeight="1">
      <c r="A49" s="14"/>
      <c r="B49" s="10"/>
      <c r="C49" s="10"/>
      <c r="D49" s="11" t="s">
        <v>116</v>
      </c>
      <c r="E49" s="11" t="s">
        <v>117</v>
      </c>
      <c r="F49" s="12">
        <v>56.63</v>
      </c>
      <c r="G49" s="12">
        <f t="shared" si="0"/>
        <v>33.978</v>
      </c>
      <c r="H49" s="13">
        <f t="shared" si="1"/>
        <v>84.06</v>
      </c>
      <c r="I49" s="20">
        <v>33.624</v>
      </c>
      <c r="J49" s="21">
        <f t="shared" si="2"/>
        <v>67.602</v>
      </c>
      <c r="K49" s="5">
        <v>3</v>
      </c>
    </row>
    <row r="50" spans="1:11" ht="29.25" customHeight="1">
      <c r="A50" s="14"/>
      <c r="B50" s="10"/>
      <c r="C50" s="10" t="s">
        <v>118</v>
      </c>
      <c r="D50" s="11" t="s">
        <v>119</v>
      </c>
      <c r="E50" s="11" t="s">
        <v>120</v>
      </c>
      <c r="F50" s="12">
        <v>62.26</v>
      </c>
      <c r="G50" s="12">
        <f t="shared" si="0"/>
        <v>37.355999999999995</v>
      </c>
      <c r="H50" s="13">
        <f t="shared" si="1"/>
        <v>85</v>
      </c>
      <c r="I50" s="20">
        <v>34</v>
      </c>
      <c r="J50" s="21">
        <f t="shared" si="2"/>
        <v>71.356</v>
      </c>
      <c r="K50" s="5">
        <f aca="true" t="shared" si="8" ref="K50:K55">RANK(J50,J$50:J$55,0)</f>
        <v>1</v>
      </c>
    </row>
    <row r="51" spans="1:11" ht="29.25" customHeight="1">
      <c r="A51" s="14"/>
      <c r="B51" s="10"/>
      <c r="C51" s="10"/>
      <c r="D51" s="11" t="s">
        <v>121</v>
      </c>
      <c r="E51" s="11" t="s">
        <v>122</v>
      </c>
      <c r="F51" s="12">
        <v>58.69</v>
      </c>
      <c r="G51" s="12">
        <f t="shared" si="0"/>
        <v>35.214</v>
      </c>
      <c r="H51" s="13">
        <f t="shared" si="1"/>
        <v>85.4</v>
      </c>
      <c r="I51" s="20">
        <v>34.160000000000004</v>
      </c>
      <c r="J51" s="21">
        <f t="shared" si="2"/>
        <v>69.374</v>
      </c>
      <c r="K51" s="5">
        <f t="shared" si="8"/>
        <v>2</v>
      </c>
    </row>
    <row r="52" spans="1:11" ht="29.25" customHeight="1">
      <c r="A52" s="14"/>
      <c r="B52" s="10"/>
      <c r="C52" s="10"/>
      <c r="D52" s="11" t="s">
        <v>123</v>
      </c>
      <c r="E52" s="11" t="s">
        <v>124</v>
      </c>
      <c r="F52" s="12">
        <v>55.27</v>
      </c>
      <c r="G52" s="12">
        <f t="shared" si="0"/>
        <v>33.162</v>
      </c>
      <c r="H52" s="13">
        <f t="shared" si="1"/>
        <v>85</v>
      </c>
      <c r="I52" s="20">
        <v>34</v>
      </c>
      <c r="J52" s="21">
        <f t="shared" si="2"/>
        <v>67.162</v>
      </c>
      <c r="K52" s="5">
        <f t="shared" si="8"/>
        <v>3</v>
      </c>
    </row>
    <row r="53" spans="1:11" ht="29.25" customHeight="1">
      <c r="A53" s="14"/>
      <c r="B53" s="10"/>
      <c r="C53" s="10"/>
      <c r="D53" s="11" t="s">
        <v>125</v>
      </c>
      <c r="E53" s="11" t="s">
        <v>126</v>
      </c>
      <c r="F53" s="12">
        <v>54.635</v>
      </c>
      <c r="G53" s="12">
        <f t="shared" si="0"/>
        <v>32.781</v>
      </c>
      <c r="H53" s="13">
        <f t="shared" si="1"/>
        <v>80.8</v>
      </c>
      <c r="I53" s="20">
        <v>32.32</v>
      </c>
      <c r="J53" s="21">
        <f t="shared" si="2"/>
        <v>65.101</v>
      </c>
      <c r="K53" s="5">
        <f t="shared" si="8"/>
        <v>5</v>
      </c>
    </row>
    <row r="54" spans="1:11" ht="29.25" customHeight="1">
      <c r="A54" s="14"/>
      <c r="B54" s="10"/>
      <c r="C54" s="10"/>
      <c r="D54" s="11" t="s">
        <v>127</v>
      </c>
      <c r="E54" s="11" t="s">
        <v>128</v>
      </c>
      <c r="F54" s="12">
        <v>51.69</v>
      </c>
      <c r="G54" s="12">
        <f t="shared" si="0"/>
        <v>31.013999999999996</v>
      </c>
      <c r="H54" s="13">
        <f t="shared" si="1"/>
        <v>75.4</v>
      </c>
      <c r="I54" s="20">
        <v>30.160000000000004</v>
      </c>
      <c r="J54" s="21">
        <f t="shared" si="2"/>
        <v>61.174</v>
      </c>
      <c r="K54" s="5">
        <f t="shared" si="8"/>
        <v>6</v>
      </c>
    </row>
    <row r="55" spans="1:11" ht="29.25" customHeight="1">
      <c r="A55" s="18"/>
      <c r="B55" s="10"/>
      <c r="C55" s="10"/>
      <c r="D55" s="11">
        <v>20160206201</v>
      </c>
      <c r="E55" s="11" t="s">
        <v>129</v>
      </c>
      <c r="F55" s="12">
        <v>51.65</v>
      </c>
      <c r="G55" s="12">
        <f t="shared" si="0"/>
        <v>30.99</v>
      </c>
      <c r="H55" s="13">
        <f t="shared" si="1"/>
        <v>87</v>
      </c>
      <c r="I55" s="20">
        <v>34.800000000000004</v>
      </c>
      <c r="J55" s="21">
        <f t="shared" si="2"/>
        <v>65.79</v>
      </c>
      <c r="K55" s="5">
        <f t="shared" si="8"/>
        <v>4</v>
      </c>
    </row>
    <row r="56" spans="8:11" ht="29.25" customHeight="1">
      <c r="H56"/>
      <c r="I56"/>
      <c r="K56"/>
    </row>
  </sheetData>
  <sheetProtection/>
  <mergeCells count="18">
    <mergeCell ref="A1:K1"/>
    <mergeCell ref="A3:A55"/>
    <mergeCell ref="B3:B5"/>
    <mergeCell ref="B6:B28"/>
    <mergeCell ref="B29:B55"/>
    <mergeCell ref="C3:C5"/>
    <mergeCell ref="C6:C8"/>
    <mergeCell ref="C9:C11"/>
    <mergeCell ref="C12:C14"/>
    <mergeCell ref="C15:C17"/>
    <mergeCell ref="C18:C22"/>
    <mergeCell ref="C23:C25"/>
    <mergeCell ref="C26:C28"/>
    <mergeCell ref="C29:C37"/>
    <mergeCell ref="C38:C43"/>
    <mergeCell ref="C44:C46"/>
    <mergeCell ref="C47:C49"/>
    <mergeCell ref="C50:C55"/>
  </mergeCells>
  <printOptions/>
  <pageMargins left="0.2" right="0.2" top="0.47" bottom="0.39" header="0.38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2017-01-18T10:32:43Z</cp:lastPrinted>
  <dcterms:created xsi:type="dcterms:W3CDTF">2017-01-18T09:18:07Z</dcterms:created>
  <dcterms:modified xsi:type="dcterms:W3CDTF">2017-01-23T08:18:35Z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