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555"/>
  </bookViews>
  <sheets>
    <sheet name="进入体检考察公告" sheetId="5" r:id="rId1"/>
    <sheet name="Sheet2" sheetId="2" r:id="rId2"/>
    <sheet name="Sheet3" sheetId="3" r:id="rId3"/>
  </sheets>
  <definedNames>
    <definedName name="_xlnm.Print_Titles" localSheetId="0">进入体检考察公告!$1:$2</definedName>
  </definedNames>
  <calcPr calcId="144525"/>
</workbook>
</file>

<file path=xl/sharedStrings.xml><?xml version="1.0" encoding="utf-8"?>
<sst xmlns="http://schemas.openxmlformats.org/spreadsheetml/2006/main" count="327" uniqueCount="153">
  <si>
    <t>2019年度巴彦淖尔市第二批事业单位公开招聘市文化旅游广电局面试人员总成绩及进入体检考察范围人员名单</t>
  </si>
  <si>
    <t>序号</t>
  </si>
  <si>
    <t>姓名</t>
  </si>
  <si>
    <t>性
别</t>
  </si>
  <si>
    <t>民族</t>
  </si>
  <si>
    <t>报考
单位</t>
  </si>
  <si>
    <t>报考
岗位</t>
  </si>
  <si>
    <t>准考证号</t>
  </si>
  <si>
    <t>加分</t>
  </si>
  <si>
    <t>笔试
成绩</t>
  </si>
  <si>
    <t>笔试
成绩
加权</t>
  </si>
  <si>
    <t>面试
成绩</t>
  </si>
  <si>
    <t>面试
成绩
加权</t>
  </si>
  <si>
    <t>总成绩</t>
  </si>
  <si>
    <t>是否进入体检考察</t>
  </si>
  <si>
    <t>卢晓宇</t>
  </si>
  <si>
    <t>女</t>
  </si>
  <si>
    <t>汉</t>
  </si>
  <si>
    <t>巴彦淖尔市民族歌舞剧院</t>
  </si>
  <si>
    <t>声乐</t>
  </si>
  <si>
    <t>201910501826</t>
  </si>
  <si>
    <t>72.780</t>
  </si>
  <si>
    <t>是</t>
  </si>
  <si>
    <t>刘宇</t>
  </si>
  <si>
    <t>男</t>
  </si>
  <si>
    <t>201910501824</t>
  </si>
  <si>
    <t>65.865</t>
  </si>
  <si>
    <t>否</t>
  </si>
  <si>
    <t>赵旭</t>
  </si>
  <si>
    <t>201910501823</t>
  </si>
  <si>
    <t>66.445</t>
  </si>
  <si>
    <t>倩妮乐</t>
  </si>
  <si>
    <t>蒙古</t>
  </si>
  <si>
    <t>舞蹈编导</t>
  </si>
  <si>
    <t>201910501818</t>
  </si>
  <si>
    <t>56.220</t>
  </si>
  <si>
    <t>支惠韬</t>
  </si>
  <si>
    <t>201910501816</t>
  </si>
  <si>
    <t>55.095</t>
  </si>
  <si>
    <t>王婷</t>
  </si>
  <si>
    <t>201910501822</t>
  </si>
  <si>
    <t>53.265</t>
  </si>
  <si>
    <t>杨洋</t>
  </si>
  <si>
    <t>巴彦淖尔市图书馆</t>
  </si>
  <si>
    <t>财务</t>
  </si>
  <si>
    <t>201910501729</t>
  </si>
  <si>
    <t>76.320</t>
  </si>
  <si>
    <t>李荣</t>
  </si>
  <si>
    <t>201910501813</t>
  </si>
  <si>
    <t>74.595</t>
  </si>
  <si>
    <t>白梦媛</t>
  </si>
  <si>
    <t>201910501805</t>
  </si>
  <si>
    <t>74.660</t>
  </si>
  <si>
    <t>孙如韬</t>
  </si>
  <si>
    <t>巴彦淖尔市微波总站</t>
  </si>
  <si>
    <t>201910501601</t>
  </si>
  <si>
    <t>79.900</t>
  </si>
  <si>
    <t>曹斯琪</t>
  </si>
  <si>
    <t>201910501523</t>
  </si>
  <si>
    <t>79.385</t>
  </si>
  <si>
    <t>陈璐</t>
  </si>
  <si>
    <t>201910501513</t>
  </si>
  <si>
    <t>76.430</t>
  </si>
  <si>
    <t>李旭正</t>
  </si>
  <si>
    <t>陈列设计</t>
  </si>
  <si>
    <t>201910501316</t>
  </si>
  <si>
    <t>71.475</t>
  </si>
  <si>
    <t>逯贺甜</t>
  </si>
  <si>
    <t>201910501422</t>
  </si>
  <si>
    <t>68.755</t>
  </si>
  <si>
    <t>贾竞夫</t>
  </si>
  <si>
    <t>201910501324</t>
  </si>
  <si>
    <t>69.825</t>
  </si>
  <si>
    <t>郭弼昇</t>
  </si>
  <si>
    <t>综合</t>
  </si>
  <si>
    <t>201910500924</t>
  </si>
  <si>
    <t>72.240</t>
  </si>
  <si>
    <t>陈博</t>
  </si>
  <si>
    <t>201910500418</t>
  </si>
  <si>
    <t>74.365</t>
  </si>
  <si>
    <t>任宇</t>
  </si>
  <si>
    <t>201910501110</t>
  </si>
  <si>
    <t>72.020</t>
  </si>
  <si>
    <t>马玉恒</t>
  </si>
  <si>
    <t>201910500928</t>
  </si>
  <si>
    <t>74.785</t>
  </si>
  <si>
    <t>张佳</t>
  </si>
  <si>
    <t>201910500622</t>
  </si>
  <si>
    <t>71.975</t>
  </si>
  <si>
    <t>杨欢</t>
  </si>
  <si>
    <t>201910606027</t>
  </si>
  <si>
    <t>73.315</t>
  </si>
  <si>
    <t>张丽英</t>
  </si>
  <si>
    <t>201910500109</t>
  </si>
  <si>
    <t>71.510</t>
  </si>
  <si>
    <t>刘靖东</t>
  </si>
  <si>
    <t>201910501028</t>
  </si>
  <si>
    <t>71.460</t>
  </si>
  <si>
    <t>李家伟</t>
  </si>
  <si>
    <t>201910500530</t>
  </si>
  <si>
    <t>69.275</t>
  </si>
  <si>
    <t>高奇峰</t>
  </si>
  <si>
    <t>内蒙古河套文化博物院</t>
  </si>
  <si>
    <t>文物复制</t>
  </si>
  <si>
    <t>201910201517</t>
  </si>
  <si>
    <t>70.120</t>
  </si>
  <si>
    <t>李雪贺</t>
  </si>
  <si>
    <t>201910201514</t>
  </si>
  <si>
    <t>71.845</t>
  </si>
  <si>
    <t>武志国</t>
  </si>
  <si>
    <t>201910201521</t>
  </si>
  <si>
    <t>72.905</t>
  </si>
  <si>
    <t>张宇</t>
  </si>
  <si>
    <t>巴彦淖尔市民族艺术学校</t>
  </si>
  <si>
    <t>数学教师</t>
  </si>
  <si>
    <t>201910202501</t>
  </si>
  <si>
    <t>62.850</t>
  </si>
  <si>
    <t>斯庆</t>
  </si>
  <si>
    <t>201910202503</t>
  </si>
  <si>
    <t>52.025</t>
  </si>
  <si>
    <t>罗珂</t>
  </si>
  <si>
    <t>201910202502</t>
  </si>
  <si>
    <t>53.500</t>
  </si>
  <si>
    <t>张婷</t>
  </si>
  <si>
    <t>语文教师</t>
  </si>
  <si>
    <t>201910201705</t>
  </si>
  <si>
    <t>76.175</t>
  </si>
  <si>
    <t>陈悦</t>
  </si>
  <si>
    <t>201910201706</t>
  </si>
  <si>
    <t>74.025</t>
  </si>
  <si>
    <t>马佳</t>
  </si>
  <si>
    <t>201910201708</t>
  </si>
  <si>
    <t>76.125</t>
  </si>
  <si>
    <t>阿吉乐</t>
  </si>
  <si>
    <t>市文化旅游广电局监测台</t>
  </si>
  <si>
    <t>201910501618</t>
  </si>
  <si>
    <t>77.235</t>
  </si>
  <si>
    <t>张睿文</t>
  </si>
  <si>
    <t>201910501624</t>
  </si>
  <si>
    <t>79.310</t>
  </si>
  <si>
    <t>刘悦</t>
  </si>
  <si>
    <t>201910501621</t>
  </si>
  <si>
    <t>77.265</t>
  </si>
  <si>
    <t>王敬尧</t>
  </si>
  <si>
    <t>机务员</t>
  </si>
  <si>
    <t>201910201504</t>
  </si>
  <si>
    <t>76.455</t>
  </si>
  <si>
    <t>李一鸣</t>
  </si>
  <si>
    <t>201910201428</t>
  </si>
  <si>
    <t>73.635</t>
  </si>
  <si>
    <t>李波</t>
  </si>
  <si>
    <t>201910201506</t>
  </si>
  <si>
    <t>73.080</t>
  </si>
</sst>
</file>

<file path=xl/styles.xml><?xml version="1.0" encoding="utf-8"?>
<styleSheet xmlns="http://schemas.openxmlformats.org/spreadsheetml/2006/main">
  <numFmts count="5">
    <numFmt numFmtId="176"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Tahoma"/>
      <charset val="134"/>
    </font>
    <font>
      <sz val="11"/>
      <color theme="1"/>
      <name val="黑体"/>
      <charset val="134"/>
    </font>
    <font>
      <b/>
      <sz val="14"/>
      <color theme="1"/>
      <name val="宋体"/>
      <charset val="134"/>
    </font>
    <font>
      <b/>
      <sz val="16"/>
      <color theme="1"/>
      <name val="宋体"/>
      <charset val="134"/>
    </font>
    <font>
      <b/>
      <sz val="11"/>
      <color theme="1"/>
      <name val="黑体"/>
      <charset val="134"/>
    </font>
    <font>
      <sz val="10"/>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0" fillId="0" borderId="0" applyFont="0" applyFill="0" applyBorder="0" applyAlignment="0" applyProtection="0">
      <alignment vertical="center"/>
    </xf>
    <xf numFmtId="0" fontId="6" fillId="26" borderId="0" applyNumberFormat="0" applyBorder="0" applyAlignment="0" applyProtection="0">
      <alignment vertical="center"/>
    </xf>
    <xf numFmtId="0" fontId="22" fillId="23" borderId="9"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6" fillId="8" borderId="0" applyNumberFormat="0" applyBorder="0" applyAlignment="0" applyProtection="0">
      <alignment vertical="center"/>
    </xf>
    <xf numFmtId="0" fontId="14" fillId="9" borderId="0" applyNumberFormat="0" applyBorder="0" applyAlignment="0" applyProtection="0">
      <alignment vertical="center"/>
    </xf>
    <xf numFmtId="43" fontId="10" fillId="0" borderId="0" applyFont="0" applyFill="0" applyBorder="0" applyAlignment="0" applyProtection="0">
      <alignment vertical="center"/>
    </xf>
    <xf numFmtId="0" fontId="15" fillId="22"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0" fillId="15" borderId="6" applyNumberFormat="0" applyFont="0" applyAlignment="0" applyProtection="0">
      <alignment vertical="center"/>
    </xf>
    <xf numFmtId="0" fontId="15" fillId="28"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4" applyNumberFormat="0" applyFill="0" applyAlignment="0" applyProtection="0">
      <alignment vertical="center"/>
    </xf>
    <xf numFmtId="0" fontId="8" fillId="0" borderId="4" applyNumberFormat="0" applyFill="0" applyAlignment="0" applyProtection="0">
      <alignment vertical="center"/>
    </xf>
    <xf numFmtId="0" fontId="15" fillId="21" borderId="0" applyNumberFormat="0" applyBorder="0" applyAlignment="0" applyProtection="0">
      <alignment vertical="center"/>
    </xf>
    <xf numFmtId="0" fontId="12" fillId="0" borderId="8" applyNumberFormat="0" applyFill="0" applyAlignment="0" applyProtection="0">
      <alignment vertical="center"/>
    </xf>
    <xf numFmtId="0" fontId="15" fillId="20" borderId="0" applyNumberFormat="0" applyBorder="0" applyAlignment="0" applyProtection="0">
      <alignment vertical="center"/>
    </xf>
    <xf numFmtId="0" fontId="16" fillId="14" borderId="5" applyNumberFormat="0" applyAlignment="0" applyProtection="0">
      <alignment vertical="center"/>
    </xf>
    <xf numFmtId="0" fontId="25" fillId="14" borderId="9" applyNumberFormat="0" applyAlignment="0" applyProtection="0">
      <alignment vertical="center"/>
    </xf>
    <xf numFmtId="0" fontId="7" fillId="6" borderId="3" applyNumberFormat="0" applyAlignment="0" applyProtection="0">
      <alignment vertical="center"/>
    </xf>
    <xf numFmtId="0" fontId="6" fillId="25" borderId="0" applyNumberFormat="0" applyBorder="0" applyAlignment="0" applyProtection="0">
      <alignment vertical="center"/>
    </xf>
    <xf numFmtId="0" fontId="15" fillId="13" borderId="0" applyNumberFormat="0" applyBorder="0" applyAlignment="0" applyProtection="0">
      <alignment vertical="center"/>
    </xf>
    <xf numFmtId="0" fontId="24" fillId="0" borderId="10" applyNumberFormat="0" applyFill="0" applyAlignment="0" applyProtection="0">
      <alignment vertical="center"/>
    </xf>
    <xf numFmtId="0" fontId="18" fillId="0" borderId="7" applyNumberFormat="0" applyFill="0" applyAlignment="0" applyProtection="0">
      <alignment vertical="center"/>
    </xf>
    <xf numFmtId="0" fontId="23" fillId="24" borderId="0" applyNumberFormat="0" applyBorder="0" applyAlignment="0" applyProtection="0">
      <alignment vertical="center"/>
    </xf>
    <xf numFmtId="0" fontId="21" fillId="19" borderId="0" applyNumberFormat="0" applyBorder="0" applyAlignment="0" applyProtection="0">
      <alignment vertical="center"/>
    </xf>
    <xf numFmtId="0" fontId="6" fillId="32" borderId="0" applyNumberFormat="0" applyBorder="0" applyAlignment="0" applyProtection="0">
      <alignment vertical="center"/>
    </xf>
    <xf numFmtId="0" fontId="15" fillId="12" borderId="0" applyNumberFormat="0" applyBorder="0" applyAlignment="0" applyProtection="0">
      <alignment vertical="center"/>
    </xf>
    <xf numFmtId="0" fontId="6" fillId="31" borderId="0" applyNumberFormat="0" applyBorder="0" applyAlignment="0" applyProtection="0">
      <alignment vertical="center"/>
    </xf>
    <xf numFmtId="0" fontId="6" fillId="5"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15" fillId="17" borderId="0" applyNumberFormat="0" applyBorder="0" applyAlignment="0" applyProtection="0">
      <alignment vertical="center"/>
    </xf>
    <xf numFmtId="0" fontId="15" fillId="11" borderId="0" applyNumberFormat="0" applyBorder="0" applyAlignment="0" applyProtection="0">
      <alignment vertical="center"/>
    </xf>
    <xf numFmtId="0" fontId="6" fillId="29" borderId="0" applyNumberFormat="0" applyBorder="0" applyAlignment="0" applyProtection="0">
      <alignment vertical="center"/>
    </xf>
    <xf numFmtId="0" fontId="6" fillId="3" borderId="0" applyNumberFormat="0" applyBorder="0" applyAlignment="0" applyProtection="0">
      <alignment vertical="center"/>
    </xf>
    <xf numFmtId="0" fontId="15" fillId="10" borderId="0" applyNumberFormat="0" applyBorder="0" applyAlignment="0" applyProtection="0">
      <alignment vertical="center"/>
    </xf>
    <xf numFmtId="0" fontId="6" fillId="2" borderId="0" applyNumberFormat="0" applyBorder="0" applyAlignment="0" applyProtection="0">
      <alignment vertical="center"/>
    </xf>
    <xf numFmtId="0" fontId="15" fillId="27" borderId="0" applyNumberFormat="0" applyBorder="0" applyAlignment="0" applyProtection="0">
      <alignment vertical="center"/>
    </xf>
    <xf numFmtId="0" fontId="15" fillId="16" borderId="0" applyNumberFormat="0" applyBorder="0" applyAlignment="0" applyProtection="0">
      <alignment vertical="center"/>
    </xf>
    <xf numFmtId="0" fontId="6" fillId="7" borderId="0" applyNumberFormat="0" applyBorder="0" applyAlignment="0" applyProtection="0">
      <alignment vertical="center"/>
    </xf>
    <xf numFmtId="0" fontId="15" fillId="18" borderId="0" applyNumberFormat="0" applyBorder="0" applyAlignment="0" applyProtection="0">
      <alignment vertical="center"/>
    </xf>
  </cellStyleXfs>
  <cellXfs count="13">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Fill="1" applyBorder="1" applyAlignment="1">
      <alignment horizontal="center" vertical="center"/>
    </xf>
    <xf numFmtId="0" fontId="5" fillId="0" borderId="2" xfId="0" applyFont="1" applyFill="1" applyBorder="1" applyAlignment="1">
      <alignment horizontal="center" vertical="center"/>
    </xf>
    <xf numFmtId="176" fontId="1" fillId="0" borderId="2"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1" fillId="0" borderId="2" xfId="0" applyFont="1" applyBorder="1" applyAlignment="1">
      <alignment horizontal="center" vertical="center" wrapText="1"/>
    </xf>
    <xf numFmtId="0" fontId="1" fillId="0" borderId="2" xfId="0" applyFont="1" applyFill="1" applyBorder="1" applyAlignment="1" quotePrefix="1">
      <alignment horizontal="center" vertical="center"/>
    </xf>
    <xf numFmtId="176" fontId="1" fillId="0" borderId="2" xfId="0" applyNumberFormat="1" applyFont="1" applyFill="1" applyBorder="1" applyAlignment="1" quotePrefix="1">
      <alignment horizontal="center" vertical="center"/>
    </xf>
    <xf numFmtId="0" fontId="5" fillId="0" borderId="2"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tabSelected="1" workbookViewId="0">
      <selection activeCell="A1" sqref="A1:N1"/>
    </sheetView>
  </sheetViews>
  <sheetFormatPr defaultColWidth="9" defaultRowHeight="14.25"/>
  <cols>
    <col min="1" max="1" width="3.875" customWidth="1"/>
    <col min="2" max="2" width="9.875" customWidth="1"/>
    <col min="3" max="3" width="5.375" style="2" customWidth="1"/>
    <col min="4" max="4" width="6.75" style="2" customWidth="1"/>
    <col min="5" max="5" width="19.5" style="2" customWidth="1"/>
    <col min="6" max="6" width="9.4" customWidth="1"/>
    <col min="7" max="7" width="15.125" customWidth="1"/>
    <col min="8" max="8" width="5.25" style="2" customWidth="1"/>
    <col min="9" max="9" width="8.5" customWidth="1"/>
    <col min="10" max="10" width="8.875" customWidth="1"/>
    <col min="11" max="11" width="7" customWidth="1"/>
    <col min="12" max="12" width="8.125" style="2" customWidth="1"/>
    <col min="13" max="13" width="8" style="2" customWidth="1"/>
    <col min="14" max="14" width="12.125" style="2" customWidth="1"/>
  </cols>
  <sheetData>
    <row r="1" ht="58.5" customHeight="1" spans="1:14">
      <c r="A1" s="3" t="s">
        <v>0</v>
      </c>
      <c r="B1" s="4"/>
      <c r="C1" s="4"/>
      <c r="D1" s="4"/>
      <c r="E1" s="4"/>
      <c r="F1" s="4"/>
      <c r="G1" s="4"/>
      <c r="H1" s="4"/>
      <c r="I1" s="4"/>
      <c r="J1" s="4"/>
      <c r="K1" s="4"/>
      <c r="L1" s="4"/>
      <c r="M1" s="4"/>
      <c r="N1" s="4"/>
    </row>
    <row r="2" s="1" customFormat="1" ht="62" customHeight="1" spans="1:14">
      <c r="A2" s="5" t="s">
        <v>1</v>
      </c>
      <c r="B2" s="5" t="s">
        <v>2</v>
      </c>
      <c r="C2" s="6" t="s">
        <v>3</v>
      </c>
      <c r="D2" s="5" t="s">
        <v>4</v>
      </c>
      <c r="E2" s="6" t="s">
        <v>5</v>
      </c>
      <c r="F2" s="6" t="s">
        <v>6</v>
      </c>
      <c r="G2" s="5" t="s">
        <v>7</v>
      </c>
      <c r="H2" s="5" t="s">
        <v>8</v>
      </c>
      <c r="I2" s="6" t="s">
        <v>9</v>
      </c>
      <c r="J2" s="6" t="s">
        <v>10</v>
      </c>
      <c r="K2" s="6" t="s">
        <v>11</v>
      </c>
      <c r="L2" s="6" t="s">
        <v>12</v>
      </c>
      <c r="M2" s="5" t="s">
        <v>13</v>
      </c>
      <c r="N2" s="6" t="s">
        <v>14</v>
      </c>
    </row>
    <row r="3" s="1" customFormat="1" ht="25" customHeight="1" spans="1:14">
      <c r="A3" s="7">
        <v>1</v>
      </c>
      <c r="B3" s="13" t="s">
        <v>15</v>
      </c>
      <c r="C3" s="7" t="s">
        <v>16</v>
      </c>
      <c r="D3" s="7" t="s">
        <v>17</v>
      </c>
      <c r="E3" s="9" t="s">
        <v>18</v>
      </c>
      <c r="F3" s="13" t="s">
        <v>19</v>
      </c>
      <c r="G3" s="8" t="s">
        <v>20</v>
      </c>
      <c r="H3" s="7">
        <v>0</v>
      </c>
      <c r="I3" s="14" t="s">
        <v>21</v>
      </c>
      <c r="J3" s="11">
        <f>I3*0.6</f>
        <v>43.668</v>
      </c>
      <c r="K3" s="8">
        <v>63.29</v>
      </c>
      <c r="L3" s="7">
        <f>K3*0.4</f>
        <v>25.316</v>
      </c>
      <c r="M3" s="7">
        <f t="shared" ref="M3:M17" si="0">J3+L3</f>
        <v>68.984</v>
      </c>
      <c r="N3" s="12" t="s">
        <v>22</v>
      </c>
    </row>
    <row r="4" s="1" customFormat="1" ht="25" customHeight="1" spans="1:14">
      <c r="A4" s="7">
        <v>2</v>
      </c>
      <c r="B4" s="13" t="s">
        <v>23</v>
      </c>
      <c r="C4" s="7" t="s">
        <v>24</v>
      </c>
      <c r="D4" s="7" t="s">
        <v>17</v>
      </c>
      <c r="E4" s="15" t="s">
        <v>18</v>
      </c>
      <c r="F4" s="13" t="s">
        <v>19</v>
      </c>
      <c r="G4" s="8" t="s">
        <v>25</v>
      </c>
      <c r="H4" s="7">
        <v>0</v>
      </c>
      <c r="I4" s="14" t="s">
        <v>26</v>
      </c>
      <c r="J4" s="11">
        <f>I4*0.6</f>
        <v>39.519</v>
      </c>
      <c r="K4" s="8">
        <v>69.7</v>
      </c>
      <c r="L4" s="7">
        <f>K4*0.4</f>
        <v>27.88</v>
      </c>
      <c r="M4" s="7">
        <f t="shared" si="0"/>
        <v>67.399</v>
      </c>
      <c r="N4" s="7" t="s">
        <v>27</v>
      </c>
    </row>
    <row r="5" s="1" customFormat="1" ht="25" customHeight="1" spans="1:14">
      <c r="A5" s="7">
        <v>3</v>
      </c>
      <c r="B5" s="8" t="s">
        <v>28</v>
      </c>
      <c r="C5" s="7" t="s">
        <v>16</v>
      </c>
      <c r="D5" s="7" t="s">
        <v>17</v>
      </c>
      <c r="E5" s="15" t="s">
        <v>18</v>
      </c>
      <c r="F5" s="13" t="s">
        <v>19</v>
      </c>
      <c r="G5" s="8" t="s">
        <v>29</v>
      </c>
      <c r="H5" s="7">
        <v>0</v>
      </c>
      <c r="I5" s="14" t="s">
        <v>30</v>
      </c>
      <c r="J5" s="11">
        <f>I5*0.6</f>
        <v>39.867</v>
      </c>
      <c r="K5" s="8">
        <v>67.46</v>
      </c>
      <c r="L5" s="7">
        <f>K5*0.4</f>
        <v>26.984</v>
      </c>
      <c r="M5" s="7">
        <f t="shared" si="0"/>
        <v>66.851</v>
      </c>
      <c r="N5" s="7" t="s">
        <v>27</v>
      </c>
    </row>
    <row r="6" s="1" customFormat="1" ht="25" customHeight="1" spans="1:14">
      <c r="A6" s="7">
        <v>4</v>
      </c>
      <c r="B6" s="13" t="s">
        <v>31</v>
      </c>
      <c r="C6" s="7" t="s">
        <v>16</v>
      </c>
      <c r="D6" s="7" t="s">
        <v>32</v>
      </c>
      <c r="E6" s="15" t="s">
        <v>18</v>
      </c>
      <c r="F6" s="13" t="s">
        <v>33</v>
      </c>
      <c r="G6" s="8" t="s">
        <v>34</v>
      </c>
      <c r="H6" s="7">
        <v>2.5</v>
      </c>
      <c r="I6" s="14" t="s">
        <v>35</v>
      </c>
      <c r="J6" s="11">
        <f t="shared" ref="J5:J35" si="1">I6*0.6</f>
        <v>33.732</v>
      </c>
      <c r="K6" s="8">
        <v>85.1</v>
      </c>
      <c r="L6" s="7">
        <f t="shared" ref="L4:L17" si="2">K6*0.4</f>
        <v>34.04</v>
      </c>
      <c r="M6" s="7">
        <f t="shared" si="0"/>
        <v>67.772</v>
      </c>
      <c r="N6" s="7" t="s">
        <v>22</v>
      </c>
    </row>
    <row r="7" s="1" customFormat="1" ht="25" customHeight="1" spans="1:14">
      <c r="A7" s="7">
        <v>5</v>
      </c>
      <c r="B7" s="13" t="s">
        <v>36</v>
      </c>
      <c r="C7" s="7" t="s">
        <v>16</v>
      </c>
      <c r="D7" s="7" t="s">
        <v>17</v>
      </c>
      <c r="E7" s="15" t="s">
        <v>18</v>
      </c>
      <c r="F7" s="13" t="s">
        <v>33</v>
      </c>
      <c r="G7" s="8" t="s">
        <v>37</v>
      </c>
      <c r="H7" s="7">
        <v>0</v>
      </c>
      <c r="I7" s="14" t="s">
        <v>38</v>
      </c>
      <c r="J7" s="11">
        <f t="shared" si="1"/>
        <v>33.057</v>
      </c>
      <c r="K7" s="8">
        <v>63.86</v>
      </c>
      <c r="L7" s="7">
        <f t="shared" si="2"/>
        <v>25.544</v>
      </c>
      <c r="M7" s="7">
        <f t="shared" si="0"/>
        <v>58.601</v>
      </c>
      <c r="N7" s="7" t="s">
        <v>27</v>
      </c>
    </row>
    <row r="8" s="1" customFormat="1" ht="25" customHeight="1" spans="1:14">
      <c r="A8" s="7">
        <v>6</v>
      </c>
      <c r="B8" s="13" t="s">
        <v>39</v>
      </c>
      <c r="C8" s="7" t="s">
        <v>16</v>
      </c>
      <c r="D8" s="7" t="s">
        <v>17</v>
      </c>
      <c r="E8" s="15" t="s">
        <v>18</v>
      </c>
      <c r="F8" s="13" t="s">
        <v>33</v>
      </c>
      <c r="G8" s="8" t="s">
        <v>40</v>
      </c>
      <c r="H8" s="7">
        <v>0</v>
      </c>
      <c r="I8" s="14" t="s">
        <v>41</v>
      </c>
      <c r="J8" s="11">
        <f t="shared" si="1"/>
        <v>31.959</v>
      </c>
      <c r="K8" s="8">
        <v>62.46</v>
      </c>
      <c r="L8" s="7">
        <f t="shared" si="2"/>
        <v>24.984</v>
      </c>
      <c r="M8" s="7">
        <f t="shared" si="0"/>
        <v>56.943</v>
      </c>
      <c r="N8" s="7" t="s">
        <v>27</v>
      </c>
    </row>
    <row r="9" s="1" customFormat="1" ht="25" customHeight="1" spans="1:14">
      <c r="A9" s="7">
        <v>7</v>
      </c>
      <c r="B9" s="13" t="s">
        <v>42</v>
      </c>
      <c r="C9" s="7" t="s">
        <v>16</v>
      </c>
      <c r="D9" s="7" t="s">
        <v>17</v>
      </c>
      <c r="E9" s="15" t="s">
        <v>43</v>
      </c>
      <c r="F9" s="13" t="s">
        <v>44</v>
      </c>
      <c r="G9" s="8" t="s">
        <v>45</v>
      </c>
      <c r="H9" s="7">
        <v>0</v>
      </c>
      <c r="I9" s="14" t="s">
        <v>46</v>
      </c>
      <c r="J9" s="11">
        <f t="shared" si="1"/>
        <v>45.792</v>
      </c>
      <c r="K9" s="8">
        <v>79.2</v>
      </c>
      <c r="L9" s="7">
        <f t="shared" si="2"/>
        <v>31.68</v>
      </c>
      <c r="M9" s="7">
        <f t="shared" si="0"/>
        <v>77.472</v>
      </c>
      <c r="N9" s="7" t="s">
        <v>22</v>
      </c>
    </row>
    <row r="10" s="1" customFormat="1" ht="25" customHeight="1" spans="1:14">
      <c r="A10" s="7">
        <v>8</v>
      </c>
      <c r="B10" s="13" t="s">
        <v>47</v>
      </c>
      <c r="C10" s="7" t="s">
        <v>16</v>
      </c>
      <c r="D10" s="7" t="s">
        <v>17</v>
      </c>
      <c r="E10" s="15" t="s">
        <v>43</v>
      </c>
      <c r="F10" s="13" t="s">
        <v>44</v>
      </c>
      <c r="G10" s="8" t="s">
        <v>48</v>
      </c>
      <c r="H10" s="7">
        <v>0</v>
      </c>
      <c r="I10" s="14" t="s">
        <v>49</v>
      </c>
      <c r="J10" s="11">
        <f t="shared" si="1"/>
        <v>44.757</v>
      </c>
      <c r="K10" s="8">
        <v>81.6</v>
      </c>
      <c r="L10" s="7">
        <f t="shared" si="2"/>
        <v>32.64</v>
      </c>
      <c r="M10" s="7">
        <f t="shared" si="0"/>
        <v>77.397</v>
      </c>
      <c r="N10" s="7" t="s">
        <v>27</v>
      </c>
    </row>
    <row r="11" s="1" customFormat="1" ht="25" customHeight="1" spans="1:14">
      <c r="A11" s="7">
        <v>9</v>
      </c>
      <c r="B11" s="13" t="s">
        <v>50</v>
      </c>
      <c r="C11" s="7" t="s">
        <v>16</v>
      </c>
      <c r="D11" s="7" t="s">
        <v>17</v>
      </c>
      <c r="E11" s="15" t="s">
        <v>43</v>
      </c>
      <c r="F11" s="13" t="s">
        <v>44</v>
      </c>
      <c r="G11" s="8" t="s">
        <v>51</v>
      </c>
      <c r="H11" s="7">
        <v>0</v>
      </c>
      <c r="I11" s="14" t="s">
        <v>52</v>
      </c>
      <c r="J11" s="11">
        <f t="shared" si="1"/>
        <v>44.796</v>
      </c>
      <c r="K11" s="8">
        <v>78</v>
      </c>
      <c r="L11" s="7">
        <f t="shared" si="2"/>
        <v>31.2</v>
      </c>
      <c r="M11" s="7">
        <f t="shared" si="0"/>
        <v>75.996</v>
      </c>
      <c r="N11" s="7" t="s">
        <v>27</v>
      </c>
    </row>
    <row r="12" s="1" customFormat="1" ht="25" customHeight="1" spans="1:14">
      <c r="A12" s="7">
        <v>10</v>
      </c>
      <c r="B12" s="13" t="s">
        <v>53</v>
      </c>
      <c r="C12" s="7" t="s">
        <v>16</v>
      </c>
      <c r="D12" s="7" t="s">
        <v>17</v>
      </c>
      <c r="E12" s="15" t="s">
        <v>54</v>
      </c>
      <c r="F12" s="13" t="s">
        <v>44</v>
      </c>
      <c r="G12" s="8" t="s">
        <v>55</v>
      </c>
      <c r="H12" s="7">
        <v>0</v>
      </c>
      <c r="I12" s="14" t="s">
        <v>56</v>
      </c>
      <c r="J12" s="11">
        <f t="shared" si="1"/>
        <v>47.94</v>
      </c>
      <c r="K12" s="8">
        <v>87.4</v>
      </c>
      <c r="L12" s="7">
        <f t="shared" si="2"/>
        <v>34.96</v>
      </c>
      <c r="M12" s="7">
        <f t="shared" si="0"/>
        <v>82.9</v>
      </c>
      <c r="N12" s="7" t="s">
        <v>22</v>
      </c>
    </row>
    <row r="13" s="1" customFormat="1" ht="25" customHeight="1" spans="1:14">
      <c r="A13" s="7">
        <v>11</v>
      </c>
      <c r="B13" s="13" t="s">
        <v>57</v>
      </c>
      <c r="C13" s="7" t="s">
        <v>16</v>
      </c>
      <c r="D13" s="7" t="s">
        <v>17</v>
      </c>
      <c r="E13" s="15" t="s">
        <v>54</v>
      </c>
      <c r="F13" s="13" t="s">
        <v>44</v>
      </c>
      <c r="G13" s="8" t="s">
        <v>58</v>
      </c>
      <c r="H13" s="7">
        <v>0</v>
      </c>
      <c r="I13" s="14" t="s">
        <v>59</v>
      </c>
      <c r="J13" s="11">
        <f t="shared" si="1"/>
        <v>47.631</v>
      </c>
      <c r="K13" s="8">
        <v>80.2</v>
      </c>
      <c r="L13" s="7">
        <f t="shared" si="2"/>
        <v>32.08</v>
      </c>
      <c r="M13" s="7">
        <f t="shared" si="0"/>
        <v>79.711</v>
      </c>
      <c r="N13" s="7" t="s">
        <v>27</v>
      </c>
    </row>
    <row r="14" s="1" customFormat="1" ht="25" customHeight="1" spans="1:14">
      <c r="A14" s="7">
        <v>12</v>
      </c>
      <c r="B14" s="13" t="s">
        <v>60</v>
      </c>
      <c r="C14" s="7" t="s">
        <v>16</v>
      </c>
      <c r="D14" s="7" t="s">
        <v>17</v>
      </c>
      <c r="E14" s="15" t="s">
        <v>54</v>
      </c>
      <c r="F14" s="13" t="s">
        <v>44</v>
      </c>
      <c r="G14" s="8" t="s">
        <v>61</v>
      </c>
      <c r="H14" s="7">
        <v>0</v>
      </c>
      <c r="I14" s="14" t="s">
        <v>62</v>
      </c>
      <c r="J14" s="11">
        <f t="shared" si="1"/>
        <v>45.858</v>
      </c>
      <c r="K14" s="8">
        <v>78.2</v>
      </c>
      <c r="L14" s="7">
        <f t="shared" si="2"/>
        <v>31.28</v>
      </c>
      <c r="M14" s="7">
        <f t="shared" si="0"/>
        <v>77.138</v>
      </c>
      <c r="N14" s="7" t="s">
        <v>27</v>
      </c>
    </row>
    <row r="15" s="1" customFormat="1" ht="25" customHeight="1" spans="1:14">
      <c r="A15" s="7">
        <v>13</v>
      </c>
      <c r="B15" s="13" t="s">
        <v>63</v>
      </c>
      <c r="C15" s="7" t="s">
        <v>16</v>
      </c>
      <c r="D15" s="7" t="s">
        <v>17</v>
      </c>
      <c r="E15" s="15" t="s">
        <v>54</v>
      </c>
      <c r="F15" s="13" t="s">
        <v>64</v>
      </c>
      <c r="G15" s="8" t="s">
        <v>65</v>
      </c>
      <c r="H15" s="7">
        <v>0</v>
      </c>
      <c r="I15" s="14" t="s">
        <v>66</v>
      </c>
      <c r="J15" s="11">
        <f t="shared" si="1"/>
        <v>42.885</v>
      </c>
      <c r="K15" s="8">
        <v>80.8</v>
      </c>
      <c r="L15" s="7">
        <f t="shared" si="2"/>
        <v>32.32</v>
      </c>
      <c r="M15" s="7">
        <f t="shared" si="0"/>
        <v>75.205</v>
      </c>
      <c r="N15" s="7" t="s">
        <v>22</v>
      </c>
    </row>
    <row r="16" s="1" customFormat="1" ht="25" customHeight="1" spans="1:14">
      <c r="A16" s="7">
        <v>14</v>
      </c>
      <c r="B16" s="13" t="s">
        <v>67</v>
      </c>
      <c r="C16" s="7" t="s">
        <v>16</v>
      </c>
      <c r="D16" s="7" t="s">
        <v>17</v>
      </c>
      <c r="E16" s="15" t="s">
        <v>54</v>
      </c>
      <c r="F16" s="13" t="s">
        <v>64</v>
      </c>
      <c r="G16" s="8" t="s">
        <v>68</v>
      </c>
      <c r="H16" s="7">
        <v>0</v>
      </c>
      <c r="I16" s="14" t="s">
        <v>69</v>
      </c>
      <c r="J16" s="11">
        <f t="shared" si="1"/>
        <v>41.253</v>
      </c>
      <c r="K16" s="8">
        <v>80</v>
      </c>
      <c r="L16" s="7">
        <f t="shared" si="2"/>
        <v>32</v>
      </c>
      <c r="M16" s="7">
        <f t="shared" si="0"/>
        <v>73.253</v>
      </c>
      <c r="N16" s="7" t="s">
        <v>27</v>
      </c>
    </row>
    <row r="17" s="1" customFormat="1" ht="25" customHeight="1" spans="1:14">
      <c r="A17" s="7">
        <v>15</v>
      </c>
      <c r="B17" s="13" t="s">
        <v>70</v>
      </c>
      <c r="C17" s="7" t="s">
        <v>24</v>
      </c>
      <c r="D17" s="7" t="s">
        <v>32</v>
      </c>
      <c r="E17" s="15" t="s">
        <v>54</v>
      </c>
      <c r="F17" s="13" t="s">
        <v>64</v>
      </c>
      <c r="G17" s="8" t="s">
        <v>71</v>
      </c>
      <c r="H17" s="7">
        <v>2.5</v>
      </c>
      <c r="I17" s="14" t="s">
        <v>72</v>
      </c>
      <c r="J17" s="11">
        <f t="shared" si="1"/>
        <v>41.895</v>
      </c>
      <c r="K17" s="8">
        <v>77.6</v>
      </c>
      <c r="L17" s="7">
        <f t="shared" si="2"/>
        <v>31.04</v>
      </c>
      <c r="M17" s="7">
        <f t="shared" si="0"/>
        <v>72.935</v>
      </c>
      <c r="N17" s="7" t="s">
        <v>27</v>
      </c>
    </row>
    <row r="18" s="1" customFormat="1" ht="25" customHeight="1" spans="1:14">
      <c r="A18" s="7">
        <v>16</v>
      </c>
      <c r="B18" s="13" t="s">
        <v>73</v>
      </c>
      <c r="C18" s="7" t="s">
        <v>24</v>
      </c>
      <c r="D18" s="7" t="s">
        <v>32</v>
      </c>
      <c r="E18" s="15" t="s">
        <v>54</v>
      </c>
      <c r="F18" s="13" t="s">
        <v>74</v>
      </c>
      <c r="G18" s="8" t="s">
        <v>75</v>
      </c>
      <c r="H18" s="7">
        <v>2.5</v>
      </c>
      <c r="I18" s="14" t="s">
        <v>76</v>
      </c>
      <c r="J18" s="11">
        <f t="shared" si="1"/>
        <v>43.344</v>
      </c>
      <c r="K18" s="8">
        <v>83.4</v>
      </c>
      <c r="L18" s="7">
        <f t="shared" ref="L18:L29" si="3">K18*0.4</f>
        <v>33.36</v>
      </c>
      <c r="M18" s="7">
        <f t="shared" ref="M18:M41" si="4">J18+L18</f>
        <v>76.704</v>
      </c>
      <c r="N18" s="7" t="s">
        <v>22</v>
      </c>
    </row>
    <row r="19" s="1" customFormat="1" ht="25" customHeight="1" spans="1:14">
      <c r="A19" s="7">
        <v>17</v>
      </c>
      <c r="B19" s="13" t="s">
        <v>77</v>
      </c>
      <c r="C19" s="7" t="s">
        <v>24</v>
      </c>
      <c r="D19" s="7" t="s">
        <v>17</v>
      </c>
      <c r="E19" s="15" t="s">
        <v>54</v>
      </c>
      <c r="F19" s="13" t="s">
        <v>74</v>
      </c>
      <c r="G19" s="8" t="s">
        <v>78</v>
      </c>
      <c r="H19" s="7">
        <v>0</v>
      </c>
      <c r="I19" s="14" t="s">
        <v>79</v>
      </c>
      <c r="J19" s="11">
        <f t="shared" si="1"/>
        <v>44.619</v>
      </c>
      <c r="K19" s="8">
        <v>80</v>
      </c>
      <c r="L19" s="7">
        <f t="shared" si="3"/>
        <v>32</v>
      </c>
      <c r="M19" s="7">
        <f t="shared" si="4"/>
        <v>76.619</v>
      </c>
      <c r="N19" s="7" t="s">
        <v>22</v>
      </c>
    </row>
    <row r="20" s="1" customFormat="1" ht="25" customHeight="1" spans="1:14">
      <c r="A20" s="7">
        <v>18</v>
      </c>
      <c r="B20" s="13" t="s">
        <v>80</v>
      </c>
      <c r="C20" s="7" t="s">
        <v>16</v>
      </c>
      <c r="D20" s="7" t="s">
        <v>17</v>
      </c>
      <c r="E20" s="15" t="s">
        <v>54</v>
      </c>
      <c r="F20" s="13" t="s">
        <v>74</v>
      </c>
      <c r="G20" s="8" t="s">
        <v>81</v>
      </c>
      <c r="H20" s="7">
        <v>0</v>
      </c>
      <c r="I20" s="14" t="s">
        <v>82</v>
      </c>
      <c r="J20" s="11">
        <f t="shared" si="1"/>
        <v>43.212</v>
      </c>
      <c r="K20" s="8">
        <v>81</v>
      </c>
      <c r="L20" s="7">
        <f t="shared" si="3"/>
        <v>32.4</v>
      </c>
      <c r="M20" s="7">
        <f t="shared" si="4"/>
        <v>75.612</v>
      </c>
      <c r="N20" s="7" t="s">
        <v>22</v>
      </c>
    </row>
    <row r="21" s="1" customFormat="1" ht="25" customHeight="1" spans="1:14">
      <c r="A21" s="7">
        <v>19</v>
      </c>
      <c r="B21" s="13" t="s">
        <v>83</v>
      </c>
      <c r="C21" s="7" t="s">
        <v>24</v>
      </c>
      <c r="D21" s="7" t="s">
        <v>17</v>
      </c>
      <c r="E21" s="15" t="s">
        <v>54</v>
      </c>
      <c r="F21" s="13" t="s">
        <v>74</v>
      </c>
      <c r="G21" s="8" t="s">
        <v>84</v>
      </c>
      <c r="H21" s="7">
        <v>0</v>
      </c>
      <c r="I21" s="14" t="s">
        <v>85</v>
      </c>
      <c r="J21" s="11">
        <f t="shared" si="1"/>
        <v>44.871</v>
      </c>
      <c r="K21" s="8">
        <v>75.2</v>
      </c>
      <c r="L21" s="7">
        <f t="shared" si="3"/>
        <v>30.08</v>
      </c>
      <c r="M21" s="7">
        <f t="shared" si="4"/>
        <v>74.951</v>
      </c>
      <c r="N21" s="7" t="s">
        <v>27</v>
      </c>
    </row>
    <row r="22" s="1" customFormat="1" ht="25" customHeight="1" spans="1:14">
      <c r="A22" s="7">
        <v>20</v>
      </c>
      <c r="B22" s="13" t="s">
        <v>86</v>
      </c>
      <c r="C22" s="7" t="s">
        <v>16</v>
      </c>
      <c r="D22" s="7" t="s">
        <v>17</v>
      </c>
      <c r="E22" s="15" t="s">
        <v>54</v>
      </c>
      <c r="F22" s="13" t="s">
        <v>74</v>
      </c>
      <c r="G22" s="8" t="s">
        <v>87</v>
      </c>
      <c r="H22" s="7">
        <v>0</v>
      </c>
      <c r="I22" s="14" t="s">
        <v>88</v>
      </c>
      <c r="J22" s="11">
        <f t="shared" si="1"/>
        <v>43.185</v>
      </c>
      <c r="K22" s="8">
        <v>77.8</v>
      </c>
      <c r="L22" s="7">
        <f t="shared" si="3"/>
        <v>31.12</v>
      </c>
      <c r="M22" s="7">
        <f t="shared" si="4"/>
        <v>74.305</v>
      </c>
      <c r="N22" s="7" t="s">
        <v>27</v>
      </c>
    </row>
    <row r="23" s="1" customFormat="1" ht="25" customHeight="1" spans="1:14">
      <c r="A23" s="7">
        <v>21</v>
      </c>
      <c r="B23" s="13" t="s">
        <v>89</v>
      </c>
      <c r="C23" s="7" t="s">
        <v>16</v>
      </c>
      <c r="D23" s="7" t="s">
        <v>17</v>
      </c>
      <c r="E23" s="15" t="s">
        <v>54</v>
      </c>
      <c r="F23" s="13" t="s">
        <v>74</v>
      </c>
      <c r="G23" s="8" t="s">
        <v>90</v>
      </c>
      <c r="H23" s="7">
        <v>0</v>
      </c>
      <c r="I23" s="14" t="s">
        <v>91</v>
      </c>
      <c r="J23" s="11">
        <f t="shared" si="1"/>
        <v>43.989</v>
      </c>
      <c r="K23" s="8">
        <v>74.2</v>
      </c>
      <c r="L23" s="7">
        <f t="shared" si="3"/>
        <v>29.68</v>
      </c>
      <c r="M23" s="7">
        <f t="shared" si="4"/>
        <v>73.669</v>
      </c>
      <c r="N23" s="7" t="s">
        <v>27</v>
      </c>
    </row>
    <row r="24" s="1" customFormat="1" ht="25" customHeight="1" spans="1:14">
      <c r="A24" s="7">
        <v>22</v>
      </c>
      <c r="B24" s="13" t="s">
        <v>92</v>
      </c>
      <c r="C24" s="7" t="s">
        <v>16</v>
      </c>
      <c r="D24" s="7" t="s">
        <v>17</v>
      </c>
      <c r="E24" s="15" t="s">
        <v>54</v>
      </c>
      <c r="F24" s="13" t="s">
        <v>74</v>
      </c>
      <c r="G24" s="8" t="s">
        <v>93</v>
      </c>
      <c r="H24" s="7">
        <v>0</v>
      </c>
      <c r="I24" s="14" t="s">
        <v>94</v>
      </c>
      <c r="J24" s="11">
        <f t="shared" si="1"/>
        <v>42.906</v>
      </c>
      <c r="K24" s="8">
        <v>74</v>
      </c>
      <c r="L24" s="7">
        <f t="shared" si="3"/>
        <v>29.6</v>
      </c>
      <c r="M24" s="7">
        <f t="shared" si="4"/>
        <v>72.506</v>
      </c>
      <c r="N24" s="7" t="s">
        <v>27</v>
      </c>
    </row>
    <row r="25" s="1" customFormat="1" ht="25" customHeight="1" spans="1:14">
      <c r="A25" s="7">
        <v>23</v>
      </c>
      <c r="B25" s="13" t="s">
        <v>95</v>
      </c>
      <c r="C25" s="7" t="s">
        <v>24</v>
      </c>
      <c r="D25" s="7" t="s">
        <v>17</v>
      </c>
      <c r="E25" s="15" t="s">
        <v>54</v>
      </c>
      <c r="F25" s="13" t="s">
        <v>74</v>
      </c>
      <c r="G25" s="8" t="s">
        <v>96</v>
      </c>
      <c r="H25" s="7">
        <v>0</v>
      </c>
      <c r="I25" s="14" t="s">
        <v>97</v>
      </c>
      <c r="J25" s="11">
        <f t="shared" si="1"/>
        <v>42.876</v>
      </c>
      <c r="K25" s="8">
        <v>0</v>
      </c>
      <c r="L25" s="7">
        <f t="shared" si="3"/>
        <v>0</v>
      </c>
      <c r="M25" s="7">
        <f t="shared" si="4"/>
        <v>42.876</v>
      </c>
      <c r="N25" s="7" t="s">
        <v>27</v>
      </c>
    </row>
    <row r="26" s="1" customFormat="1" ht="25" customHeight="1" spans="1:14">
      <c r="A26" s="7">
        <v>24</v>
      </c>
      <c r="B26" s="13" t="s">
        <v>98</v>
      </c>
      <c r="C26" s="7" t="s">
        <v>24</v>
      </c>
      <c r="D26" s="7" t="s">
        <v>32</v>
      </c>
      <c r="E26" s="15" t="s">
        <v>54</v>
      </c>
      <c r="F26" s="13" t="s">
        <v>74</v>
      </c>
      <c r="G26" s="8" t="s">
        <v>99</v>
      </c>
      <c r="H26" s="7">
        <v>2.5</v>
      </c>
      <c r="I26" s="14" t="s">
        <v>100</v>
      </c>
      <c r="J26" s="11">
        <f t="shared" si="1"/>
        <v>41.565</v>
      </c>
      <c r="K26" s="8">
        <v>0</v>
      </c>
      <c r="L26" s="7">
        <f t="shared" si="3"/>
        <v>0</v>
      </c>
      <c r="M26" s="7">
        <f t="shared" si="4"/>
        <v>41.565</v>
      </c>
      <c r="N26" s="7" t="s">
        <v>27</v>
      </c>
    </row>
    <row r="27" s="1" customFormat="1" ht="25" customHeight="1" spans="1:14">
      <c r="A27" s="7">
        <v>25</v>
      </c>
      <c r="B27" s="13" t="s">
        <v>101</v>
      </c>
      <c r="C27" s="7" t="s">
        <v>24</v>
      </c>
      <c r="D27" s="7" t="s">
        <v>17</v>
      </c>
      <c r="E27" s="15" t="s">
        <v>102</v>
      </c>
      <c r="F27" s="13" t="s">
        <v>103</v>
      </c>
      <c r="G27" s="8" t="s">
        <v>104</v>
      </c>
      <c r="H27" s="7">
        <v>0</v>
      </c>
      <c r="I27" s="14" t="s">
        <v>105</v>
      </c>
      <c r="J27" s="11">
        <f t="shared" si="1"/>
        <v>42.072</v>
      </c>
      <c r="K27" s="8">
        <v>86.2</v>
      </c>
      <c r="L27" s="7">
        <f t="shared" si="3"/>
        <v>34.48</v>
      </c>
      <c r="M27" s="7">
        <f t="shared" si="4"/>
        <v>76.552</v>
      </c>
      <c r="N27" s="7" t="s">
        <v>22</v>
      </c>
    </row>
    <row r="28" s="1" customFormat="1" ht="25" customHeight="1" spans="1:14">
      <c r="A28" s="7">
        <v>26</v>
      </c>
      <c r="B28" s="13" t="s">
        <v>106</v>
      </c>
      <c r="C28" s="7" t="s">
        <v>16</v>
      </c>
      <c r="D28" s="7" t="s">
        <v>17</v>
      </c>
      <c r="E28" s="15" t="s">
        <v>102</v>
      </c>
      <c r="F28" s="13" t="s">
        <v>103</v>
      </c>
      <c r="G28" s="8" t="s">
        <v>107</v>
      </c>
      <c r="H28" s="7">
        <v>0</v>
      </c>
      <c r="I28" s="14" t="s">
        <v>108</v>
      </c>
      <c r="J28" s="11">
        <f t="shared" si="1"/>
        <v>43.107</v>
      </c>
      <c r="K28" s="8">
        <v>78</v>
      </c>
      <c r="L28" s="7">
        <f t="shared" si="3"/>
        <v>31.2</v>
      </c>
      <c r="M28" s="7">
        <f t="shared" si="4"/>
        <v>74.307</v>
      </c>
      <c r="N28" s="7" t="s">
        <v>27</v>
      </c>
    </row>
    <row r="29" s="1" customFormat="1" ht="25" customHeight="1" spans="1:14">
      <c r="A29" s="7">
        <v>27</v>
      </c>
      <c r="B29" s="13" t="s">
        <v>109</v>
      </c>
      <c r="C29" s="7" t="s">
        <v>24</v>
      </c>
      <c r="D29" s="7" t="s">
        <v>17</v>
      </c>
      <c r="E29" s="15" t="s">
        <v>102</v>
      </c>
      <c r="F29" s="13" t="s">
        <v>103</v>
      </c>
      <c r="G29" s="8" t="s">
        <v>110</v>
      </c>
      <c r="H29" s="7">
        <v>0</v>
      </c>
      <c r="I29" s="14" t="s">
        <v>111</v>
      </c>
      <c r="J29" s="11">
        <f t="shared" si="1"/>
        <v>43.743</v>
      </c>
      <c r="K29" s="8">
        <v>74.2</v>
      </c>
      <c r="L29" s="7">
        <f t="shared" si="3"/>
        <v>29.68</v>
      </c>
      <c r="M29" s="7">
        <f t="shared" si="4"/>
        <v>73.423</v>
      </c>
      <c r="N29" s="7" t="s">
        <v>27</v>
      </c>
    </row>
    <row r="30" s="1" customFormat="1" ht="25" customHeight="1" spans="1:14">
      <c r="A30" s="7">
        <v>28</v>
      </c>
      <c r="B30" s="13" t="s">
        <v>112</v>
      </c>
      <c r="C30" s="7" t="s">
        <v>24</v>
      </c>
      <c r="D30" s="7" t="s">
        <v>17</v>
      </c>
      <c r="E30" s="9" t="s">
        <v>113</v>
      </c>
      <c r="F30" s="13" t="s">
        <v>114</v>
      </c>
      <c r="G30" s="8" t="s">
        <v>115</v>
      </c>
      <c r="H30" s="7">
        <v>0</v>
      </c>
      <c r="I30" s="14" t="s">
        <v>116</v>
      </c>
      <c r="J30" s="11">
        <f t="shared" ref="J30:J35" si="5">I30*0.5</f>
        <v>31.425</v>
      </c>
      <c r="K30" s="8">
        <v>81</v>
      </c>
      <c r="L30" s="7">
        <f t="shared" ref="L30:L35" si="6">K30*0.5</f>
        <v>40.5</v>
      </c>
      <c r="M30" s="7">
        <f t="shared" si="4"/>
        <v>71.925</v>
      </c>
      <c r="N30" s="7" t="s">
        <v>22</v>
      </c>
    </row>
    <row r="31" s="1" customFormat="1" ht="25" customHeight="1" spans="1:14">
      <c r="A31" s="7">
        <v>29</v>
      </c>
      <c r="B31" s="13" t="s">
        <v>117</v>
      </c>
      <c r="C31" s="7" t="s">
        <v>16</v>
      </c>
      <c r="D31" s="7" t="s">
        <v>32</v>
      </c>
      <c r="E31" s="9" t="s">
        <v>113</v>
      </c>
      <c r="F31" s="13" t="s">
        <v>114</v>
      </c>
      <c r="G31" s="8" t="s">
        <v>118</v>
      </c>
      <c r="H31" s="7">
        <v>2.5</v>
      </c>
      <c r="I31" s="14" t="s">
        <v>119</v>
      </c>
      <c r="J31" s="11">
        <f t="shared" si="5"/>
        <v>26.0125</v>
      </c>
      <c r="K31" s="8">
        <v>85.4</v>
      </c>
      <c r="L31" s="7">
        <f t="shared" si="6"/>
        <v>42.7</v>
      </c>
      <c r="M31" s="7">
        <f t="shared" si="4"/>
        <v>68.7125</v>
      </c>
      <c r="N31" s="7" t="s">
        <v>27</v>
      </c>
    </row>
    <row r="32" s="1" customFormat="1" ht="25" customHeight="1" spans="1:14">
      <c r="A32" s="7">
        <v>30</v>
      </c>
      <c r="B32" s="13" t="s">
        <v>120</v>
      </c>
      <c r="C32" s="7" t="s">
        <v>24</v>
      </c>
      <c r="D32" s="7" t="s">
        <v>17</v>
      </c>
      <c r="E32" s="9" t="s">
        <v>113</v>
      </c>
      <c r="F32" s="13" t="s">
        <v>114</v>
      </c>
      <c r="G32" s="8" t="s">
        <v>121</v>
      </c>
      <c r="H32" s="7">
        <v>0</v>
      </c>
      <c r="I32" s="14" t="s">
        <v>122</v>
      </c>
      <c r="J32" s="11">
        <f t="shared" si="5"/>
        <v>26.75</v>
      </c>
      <c r="K32" s="8">
        <v>0</v>
      </c>
      <c r="L32" s="7">
        <f t="shared" si="6"/>
        <v>0</v>
      </c>
      <c r="M32" s="7">
        <f t="shared" si="4"/>
        <v>26.75</v>
      </c>
      <c r="N32" s="7" t="s">
        <v>27</v>
      </c>
    </row>
    <row r="33" s="1" customFormat="1" ht="25" customHeight="1" spans="1:14">
      <c r="A33" s="7">
        <v>31</v>
      </c>
      <c r="B33" s="13" t="s">
        <v>123</v>
      </c>
      <c r="C33" s="7" t="s">
        <v>16</v>
      </c>
      <c r="D33" s="7" t="s">
        <v>17</v>
      </c>
      <c r="E33" s="9" t="s">
        <v>113</v>
      </c>
      <c r="F33" s="13" t="s">
        <v>124</v>
      </c>
      <c r="G33" s="8" t="s">
        <v>125</v>
      </c>
      <c r="H33" s="7">
        <v>0</v>
      </c>
      <c r="I33" s="14" t="s">
        <v>126</v>
      </c>
      <c r="J33" s="11">
        <f t="shared" si="5"/>
        <v>38.0875</v>
      </c>
      <c r="K33" s="8">
        <v>88.6</v>
      </c>
      <c r="L33" s="7">
        <f t="shared" si="6"/>
        <v>44.3</v>
      </c>
      <c r="M33" s="7">
        <f t="shared" si="4"/>
        <v>82.3875</v>
      </c>
      <c r="N33" s="7" t="s">
        <v>22</v>
      </c>
    </row>
    <row r="34" s="1" customFormat="1" ht="25" customHeight="1" spans="1:14">
      <c r="A34" s="7">
        <v>32</v>
      </c>
      <c r="B34" s="13" t="s">
        <v>127</v>
      </c>
      <c r="C34" s="7" t="s">
        <v>16</v>
      </c>
      <c r="D34" s="7" t="s">
        <v>17</v>
      </c>
      <c r="E34" s="9" t="s">
        <v>113</v>
      </c>
      <c r="F34" s="13" t="s">
        <v>124</v>
      </c>
      <c r="G34" s="8" t="s">
        <v>128</v>
      </c>
      <c r="H34" s="7">
        <v>0</v>
      </c>
      <c r="I34" s="14" t="s">
        <v>129</v>
      </c>
      <c r="J34" s="11">
        <f t="shared" si="5"/>
        <v>37.0125</v>
      </c>
      <c r="K34" s="8">
        <v>86.4</v>
      </c>
      <c r="L34" s="7">
        <f t="shared" si="6"/>
        <v>43.2</v>
      </c>
      <c r="M34" s="7">
        <f t="shared" si="4"/>
        <v>80.2125</v>
      </c>
      <c r="N34" s="7" t="s">
        <v>27</v>
      </c>
    </row>
    <row r="35" s="1" customFormat="1" ht="25" customHeight="1" spans="1:14">
      <c r="A35" s="7">
        <v>33</v>
      </c>
      <c r="B35" s="13" t="s">
        <v>130</v>
      </c>
      <c r="C35" s="7" t="s">
        <v>16</v>
      </c>
      <c r="D35" s="7" t="s">
        <v>17</v>
      </c>
      <c r="E35" s="9" t="s">
        <v>113</v>
      </c>
      <c r="F35" s="13" t="s">
        <v>124</v>
      </c>
      <c r="G35" s="8" t="s">
        <v>131</v>
      </c>
      <c r="H35" s="7">
        <v>0</v>
      </c>
      <c r="I35" s="14" t="s">
        <v>132</v>
      </c>
      <c r="J35" s="11">
        <f t="shared" si="5"/>
        <v>38.0625</v>
      </c>
      <c r="K35" s="8">
        <v>79</v>
      </c>
      <c r="L35" s="7">
        <f t="shared" si="6"/>
        <v>39.5</v>
      </c>
      <c r="M35" s="7">
        <f t="shared" si="4"/>
        <v>77.5625</v>
      </c>
      <c r="N35" s="7" t="s">
        <v>27</v>
      </c>
    </row>
    <row r="36" s="1" customFormat="1" ht="25" customHeight="1" spans="1:14">
      <c r="A36" s="7">
        <v>34</v>
      </c>
      <c r="B36" s="13" t="s">
        <v>133</v>
      </c>
      <c r="C36" s="7" t="s">
        <v>24</v>
      </c>
      <c r="D36" s="7" t="s">
        <v>32</v>
      </c>
      <c r="E36" s="15" t="s">
        <v>134</v>
      </c>
      <c r="F36" s="13" t="s">
        <v>44</v>
      </c>
      <c r="G36" s="8" t="s">
        <v>135</v>
      </c>
      <c r="H36" s="7">
        <v>2.5</v>
      </c>
      <c r="I36" s="14" t="s">
        <v>136</v>
      </c>
      <c r="J36" s="11">
        <f t="shared" ref="J36:J41" si="7">I36*0.6</f>
        <v>46.341</v>
      </c>
      <c r="K36" s="8">
        <v>86.4</v>
      </c>
      <c r="L36" s="7">
        <f t="shared" ref="L36:L41" si="8">K36*0.4</f>
        <v>34.56</v>
      </c>
      <c r="M36" s="7">
        <f t="shared" si="4"/>
        <v>80.901</v>
      </c>
      <c r="N36" s="7" t="s">
        <v>22</v>
      </c>
    </row>
    <row r="37" s="1" customFormat="1" ht="25" customHeight="1" spans="1:14">
      <c r="A37" s="7">
        <v>35</v>
      </c>
      <c r="B37" s="13" t="s">
        <v>137</v>
      </c>
      <c r="C37" s="7" t="s">
        <v>16</v>
      </c>
      <c r="D37" s="7" t="s">
        <v>32</v>
      </c>
      <c r="E37" s="15" t="s">
        <v>134</v>
      </c>
      <c r="F37" s="13" t="s">
        <v>44</v>
      </c>
      <c r="G37" s="8" t="s">
        <v>138</v>
      </c>
      <c r="H37" s="7">
        <v>2.5</v>
      </c>
      <c r="I37" s="14" t="s">
        <v>139</v>
      </c>
      <c r="J37" s="11">
        <f t="shared" si="7"/>
        <v>47.586</v>
      </c>
      <c r="K37" s="8">
        <v>77.8</v>
      </c>
      <c r="L37" s="7">
        <f t="shared" si="8"/>
        <v>31.12</v>
      </c>
      <c r="M37" s="7">
        <f t="shared" si="4"/>
        <v>78.706</v>
      </c>
      <c r="N37" s="7" t="s">
        <v>27</v>
      </c>
    </row>
    <row r="38" s="1" customFormat="1" ht="25" customHeight="1" spans="1:14">
      <c r="A38" s="7">
        <v>36</v>
      </c>
      <c r="B38" s="13" t="s">
        <v>140</v>
      </c>
      <c r="C38" s="7" t="s">
        <v>16</v>
      </c>
      <c r="D38" s="7" t="s">
        <v>17</v>
      </c>
      <c r="E38" s="15" t="s">
        <v>134</v>
      </c>
      <c r="F38" s="13" t="s">
        <v>44</v>
      </c>
      <c r="G38" s="8" t="s">
        <v>141</v>
      </c>
      <c r="H38" s="7">
        <v>0</v>
      </c>
      <c r="I38" s="14" t="s">
        <v>142</v>
      </c>
      <c r="J38" s="11">
        <f t="shared" si="7"/>
        <v>46.359</v>
      </c>
      <c r="K38" s="8">
        <v>76</v>
      </c>
      <c r="L38" s="7">
        <f t="shared" si="8"/>
        <v>30.4</v>
      </c>
      <c r="M38" s="7">
        <f t="shared" si="4"/>
        <v>76.759</v>
      </c>
      <c r="N38" s="7" t="s">
        <v>27</v>
      </c>
    </row>
    <row r="39" s="1" customFormat="1" ht="25" customHeight="1" spans="1:14">
      <c r="A39" s="7">
        <v>37</v>
      </c>
      <c r="B39" s="13" t="s">
        <v>143</v>
      </c>
      <c r="C39" s="7" t="s">
        <v>24</v>
      </c>
      <c r="D39" s="7" t="s">
        <v>17</v>
      </c>
      <c r="E39" s="15" t="s">
        <v>134</v>
      </c>
      <c r="F39" s="13" t="s">
        <v>144</v>
      </c>
      <c r="G39" s="8" t="s">
        <v>145</v>
      </c>
      <c r="H39" s="7">
        <v>0</v>
      </c>
      <c r="I39" s="14" t="s">
        <v>146</v>
      </c>
      <c r="J39" s="11">
        <f t="shared" si="7"/>
        <v>45.873</v>
      </c>
      <c r="K39" s="8">
        <v>79.6</v>
      </c>
      <c r="L39" s="7">
        <f t="shared" si="8"/>
        <v>31.84</v>
      </c>
      <c r="M39" s="7">
        <f t="shared" si="4"/>
        <v>77.713</v>
      </c>
      <c r="N39" s="7" t="s">
        <v>22</v>
      </c>
    </row>
    <row r="40" s="1" customFormat="1" ht="25" customHeight="1" spans="1:14">
      <c r="A40" s="7">
        <v>38</v>
      </c>
      <c r="B40" s="13" t="s">
        <v>147</v>
      </c>
      <c r="C40" s="7" t="s">
        <v>24</v>
      </c>
      <c r="D40" s="7" t="s">
        <v>32</v>
      </c>
      <c r="E40" s="15" t="s">
        <v>134</v>
      </c>
      <c r="F40" s="13" t="s">
        <v>144</v>
      </c>
      <c r="G40" s="8" t="s">
        <v>148</v>
      </c>
      <c r="H40" s="7">
        <v>2.5</v>
      </c>
      <c r="I40" s="14" t="s">
        <v>149</v>
      </c>
      <c r="J40" s="11">
        <f t="shared" si="7"/>
        <v>44.181</v>
      </c>
      <c r="K40" s="8">
        <v>81.8</v>
      </c>
      <c r="L40" s="7">
        <f t="shared" si="8"/>
        <v>32.72</v>
      </c>
      <c r="M40" s="7">
        <f t="shared" si="4"/>
        <v>76.901</v>
      </c>
      <c r="N40" s="7" t="s">
        <v>27</v>
      </c>
    </row>
    <row r="41" s="1" customFormat="1" ht="25" customHeight="1" spans="1:14">
      <c r="A41" s="7">
        <v>39</v>
      </c>
      <c r="B41" s="13" t="s">
        <v>150</v>
      </c>
      <c r="C41" s="7" t="s">
        <v>24</v>
      </c>
      <c r="D41" s="7" t="s">
        <v>17</v>
      </c>
      <c r="E41" s="15" t="s">
        <v>134</v>
      </c>
      <c r="F41" s="13" t="s">
        <v>144</v>
      </c>
      <c r="G41" s="8" t="s">
        <v>151</v>
      </c>
      <c r="H41" s="7">
        <v>0</v>
      </c>
      <c r="I41" s="14" t="s">
        <v>152</v>
      </c>
      <c r="J41" s="11">
        <f t="shared" si="7"/>
        <v>43.848</v>
      </c>
      <c r="K41" s="8">
        <v>75.2</v>
      </c>
      <c r="L41" s="7">
        <f t="shared" si="8"/>
        <v>30.08</v>
      </c>
      <c r="M41" s="7">
        <f t="shared" si="4"/>
        <v>73.928</v>
      </c>
      <c r="N41" s="7" t="s">
        <v>27</v>
      </c>
    </row>
  </sheetData>
  <mergeCells count="1">
    <mergeCell ref="A1:N1"/>
  </mergeCells>
  <pageMargins left="0.550694444444444" right="0.432638888888889" top="0.590277777777778" bottom="0.747916666666667" header="0.314583333333333" footer="0.314583333333333"/>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进入体检考察公告</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2019-10-17T01:46:00Z</dcterms:created>
  <cp:lastPrinted>2019-11-12T09:35:00Z</cp:lastPrinted>
  <dcterms:modified xsi:type="dcterms:W3CDTF">2019-12-11T01:41:54Z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